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/>
  <mc:AlternateContent xmlns:mc="http://schemas.openxmlformats.org/markup-compatibility/2006">
    <mc:Choice Requires="x15">
      <x15ac:absPath xmlns:x15ac="http://schemas.microsoft.com/office/spreadsheetml/2010/11/ac" url="/Users/brunoazra/Documents/"/>
    </mc:Choice>
  </mc:AlternateContent>
  <xr:revisionPtr revIDLastSave="0" documentId="8_{D22948AC-FEA4-FC43-9A1B-BD4E7DCB8B2C}" xr6:coauthVersionLast="47" xr6:coauthVersionMax="47" xr10:uidLastSave="{00000000-0000-0000-0000-000000000000}"/>
  <bookViews>
    <workbookView xWindow="0" yWindow="600" windowWidth="44800" windowHeight="22720" xr2:uid="{00000000-000D-0000-FFFF-FFFF00000000}"/>
  </bookViews>
  <sheets>
    <sheet name="Feuil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48" i="1" l="1"/>
  <c r="G47" i="1"/>
  <c r="G46" i="1"/>
  <c r="G45" i="1"/>
  <c r="G44" i="1"/>
  <c r="G43" i="1"/>
  <c r="G42" i="1"/>
  <c r="G41" i="1"/>
  <c r="G40" i="1"/>
  <c r="G39" i="1"/>
  <c r="G38" i="1"/>
  <c r="G37" i="1"/>
  <c r="G36" i="1"/>
  <c r="G35" i="1"/>
  <c r="G34" i="1"/>
  <c r="G33" i="1"/>
  <c r="G31" i="1"/>
  <c r="G30" i="1"/>
  <c r="G29" i="1"/>
  <c r="G28" i="1"/>
  <c r="G27" i="1"/>
  <c r="G25" i="1"/>
  <c r="G24" i="1"/>
  <c r="G23" i="1"/>
  <c r="G22" i="1"/>
  <c r="G21" i="1"/>
  <c r="G20" i="1"/>
  <c r="G19" i="1"/>
  <c r="G18" i="1"/>
  <c r="G17" i="1"/>
  <c r="G16" i="1"/>
  <c r="G13" i="1"/>
  <c r="G12" i="1"/>
  <c r="G11" i="1"/>
  <c r="G10" i="1"/>
  <c r="G9" i="1"/>
  <c r="G8" i="1"/>
  <c r="G6" i="1"/>
  <c r="G5" i="1"/>
  <c r="G4" i="1"/>
  <c r="G3" i="1"/>
  <c r="G2" i="1"/>
</calcChain>
</file>

<file path=xl/sharedStrings.xml><?xml version="1.0" encoding="utf-8"?>
<sst xmlns="http://schemas.openxmlformats.org/spreadsheetml/2006/main" count="151" uniqueCount="57">
  <si>
    <t>ean</t>
  </si>
  <si>
    <t>MARQUE</t>
  </si>
  <si>
    <t>DESCRIPTION</t>
  </si>
  <si>
    <t>qtite definitif stock</t>
  </si>
  <si>
    <t>statut stock</t>
  </si>
  <si>
    <t>ROGE CAVAILLES</t>
  </si>
  <si>
    <t>DERMATO 48H ANTI ODEURS ROLL ON 50ml</t>
  </si>
  <si>
    <t>trade DéO</t>
  </si>
  <si>
    <t>Déodorant sans parfum Roll-on/50ml</t>
  </si>
  <si>
    <t xml:space="preserve">DEO ROLL ON INTENSE LP 40ml </t>
  </si>
  <si>
    <t>DERMATO 48H ANTI ODEURS ROLL ON 2x5</t>
  </si>
  <si>
    <t>Déodorant anti-traces 48h Roll-on/50ml</t>
  </si>
  <si>
    <t xml:space="preserve">ABSORB + SPRAY EFFICACITE 48H 150ml </t>
  </si>
  <si>
    <t xml:space="preserve">ABSORB + SPRAY HOMME 150ml </t>
  </si>
  <si>
    <t>SAVON SURGRAS NECTAR DE MIEL 3x200g</t>
  </si>
  <si>
    <t>TRADE HYGIENE</t>
  </si>
  <si>
    <t>SAVON SURGRAS ORANGER JASMIN 3x200g</t>
  </si>
  <si>
    <t>ABSORB + SANS PARFUM ROLL ON 2x50ml</t>
  </si>
  <si>
    <t xml:space="preserve">INTENSE LP ROLL ON 2x40ml </t>
  </si>
  <si>
    <t>SAVON SURGRAS AMANDE LACTEE 3x200g</t>
  </si>
  <si>
    <t xml:space="preserve">ABSORB + ROLL ON HOMME 50ml </t>
  </si>
  <si>
    <t xml:space="preserve">DERMATO 48H ANTI ODEURS SPRAY 150ml </t>
  </si>
  <si>
    <t xml:space="preserve">DERMATO 48H ANTI ODEURS HOMME ROLL ON 50ml </t>
  </si>
  <si>
    <t>ABSORB + EFFICACITE 48H Roll on 2x5</t>
  </si>
  <si>
    <t>SAVON SURGRAS JARDIN L'ORIGINAL 2x200g</t>
  </si>
  <si>
    <t>ABSORB + EFFICACITE 48H SPRAY 2x150</t>
  </si>
  <si>
    <t xml:space="preserve">ABSORB +  HOMME SPRAY 2x150ml </t>
  </si>
  <si>
    <t>GEL BAIN ET DOUCHE FLEUR DE COTON 400ml</t>
  </si>
  <si>
    <t>SAVON SURGRAS DELICE DE FIGUE 3x200g</t>
  </si>
  <si>
    <t>ABSORB + HOMME ROLL ON 2x50ml</t>
  </si>
  <si>
    <t>DERMATO 48H ANTI ODEURS SPRAY 2x150</t>
  </si>
  <si>
    <t>GEL BAIN ET DOUCHE HYDRATANT 400ml</t>
  </si>
  <si>
    <t xml:space="preserve">DERMATO 48H ANTI ODEURS STICK 40ml </t>
  </si>
  <si>
    <t>GEL BAIN ET DOUCHE LAIT MIEL 400ml</t>
  </si>
  <si>
    <t xml:space="preserve">DERMATO 48H ANTI-ODEURS HOMME ROLL </t>
  </si>
  <si>
    <t>Rogé Cavaillès Gel bain douche l'Original 400</t>
  </si>
  <si>
    <t>GEL BAIN ET DOUCHE HUILE DE MACADAMIA COSMEBI</t>
  </si>
  <si>
    <t>GEL BAIN ET DOUCHE ALOE VERA COSMEBIO PEAUX S</t>
  </si>
  <si>
    <t xml:space="preserve">DERMATO 48H ANTI ODEURS HOMME SPRAY 150ml </t>
  </si>
  <si>
    <t>Lait Bain&amp;Douche Hydratant 1 litre</t>
  </si>
  <si>
    <t>GBD AV 1L ROGERS CAVAILLES</t>
  </si>
  <si>
    <t>DERMATO 48H ANTI ODEURS STICK 2x40m</t>
  </si>
  <si>
    <t xml:space="preserve">Gel Bain Douche Peaux Sensibles Amande Verte </t>
  </si>
  <si>
    <t>HUILE DERMO UHT 500ml</t>
  </si>
  <si>
    <t>DERMATO 48H ANTI-ODEURS HOMME SPRAY</t>
  </si>
  <si>
    <t>CRÈME DERMO UHT 500ml</t>
  </si>
  <si>
    <t>SOIN LAVANT INTIME MYCOLEA+ 200ml</t>
  </si>
  <si>
    <t>Gel bain douche fleur de coton 1l</t>
  </si>
  <si>
    <t>SOIN DOUCEUR LAIT ONCTUEUX 500ML</t>
  </si>
  <si>
    <t>SAVON SURGRAS JARDIN L'ORIGINAL 3x200g</t>
  </si>
  <si>
    <t>GBD CLAS 1 L ROGES CAVAILLES</t>
  </si>
  <si>
    <t>GBL LM 1 L ROGES CAVAILLES</t>
  </si>
  <si>
    <t>Gel Bain&amp;Douche Hydratant Lait De F</t>
  </si>
  <si>
    <t>Cavaillès Déodorant Fraîcheur 48H Patchouli Stick 50g</t>
  </si>
  <si>
    <t>TRADE dermo</t>
  </si>
  <si>
    <t>Special offer (USD)</t>
  </si>
  <si>
    <t>\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</si>
</sst>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&quot;€&quot;_-;\-* #,##0.00\ &quot;€&quot;_-;_-* &quot;-&quot;??\ &quot;€&quot;_-;_-@"/>
    <numFmt numFmtId="165" formatCode="0.0%"/>
    <numFmt numFmtId="166" formatCode="\$0.0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DADADA"/>
      </patternFill>
    </fill>
    <fill>
      <patternFill patternType="solid">
        <fgColor rgb="FFE2EFD9"/>
      </patternFill>
    </fill>
    <fill>
      <patternFill patternType="solid">
        <fgColor rgb="FFD9E2F3"/>
      </patternFill>
    </fill>
    <fill>
      <patternFill patternType="solid">
        <fgColor rgb="FFFFFF00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8">
    <xf numFmtId="0" fontId="0" fillId="0" borderId="0" xfId="0"/>
    <xf numFmtId="0" fontId="3" fillId="2" borderId="1" xfId="0" applyFont="1" applyFill="1" applyBorder="1" applyAlignment="1">
      <alignment horizontal="left"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164" fontId="3" fillId="3" borderId="1" xfId="0" applyNumberFormat="1" applyFont="1" applyFill="1" applyBorder="1" applyAlignment="1">
      <alignment horizontal="center" wrapText="1"/>
    </xf>
    <xf numFmtId="164" fontId="4" fillId="4" borderId="1" xfId="0" applyNumberFormat="1" applyFont="1" applyFill="1" applyBorder="1" applyAlignment="1">
      <alignment horizontal="center" wrapText="1"/>
    </xf>
    <xf numFmtId="1" fontId="2" fillId="2" borderId="1" xfId="0" applyNumberFormat="1" applyFont="1" applyFill="1" applyBorder="1" applyAlignment="1">
      <alignment horizontal="left"/>
    </xf>
    <xf numFmtId="1" fontId="2" fillId="5" borderId="1" xfId="0" applyNumberFormat="1" applyFont="1" applyFill="1" applyBorder="1" applyAlignment="1">
      <alignment horizontal="left"/>
    </xf>
    <xf numFmtId="4" fontId="2" fillId="0" borderId="5" xfId="0" applyNumberFormat="1" applyFont="1" applyBorder="1"/>
    <xf numFmtId="4" fontId="2" fillId="0" borderId="6" xfId="0" applyNumberFormat="1" applyFont="1" applyBorder="1"/>
    <xf numFmtId="164" fontId="2" fillId="3" borderId="1" xfId="0" applyNumberFormat="1" applyFont="1" applyFill="1" applyBorder="1"/>
    <xf numFmtId="164" fontId="0" fillId="0" borderId="0" xfId="0" applyNumberFormat="1"/>
    <xf numFmtId="165" fontId="0" fillId="0" borderId="0" xfId="1" applyNumberFormat="1" applyFont="1"/>
    <xf numFmtId="166" fontId="2" fillId="4" borderId="2" xfId="0" applyNumberFormat="1" applyFont="1" applyFill="1" applyBorder="1"/>
    <xf numFmtId="166" fontId="4" fillId="4" borderId="1" xfId="0" applyNumberFormat="1" applyFont="1" applyFill="1" applyBorder="1"/>
    <xf numFmtId="166" fontId="2" fillId="4" borderId="0" xfId="0" applyNumberFormat="1" applyFont="1" applyFill="1"/>
    <xf numFmtId="166" fontId="2" fillId="4" borderId="7" xfId="0" applyNumberFormat="1" applyFont="1" applyFill="1" applyBorder="1"/>
    <xf numFmtId="0" fontId="2" fillId="4" borderId="2" xfId="0" applyFont="1" applyFill="1" applyBorder="1" applyAlignment="1">
      <alignment wrapText="1"/>
    </xf>
  </cellXfs>
  <cellStyles count="2">
    <cellStyle name="Normal" xfId="0" builtinId="0"/>
    <cellStyle name="Pourcentage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workbookViewId="0">
      <selection activeCell="F50" sqref="F50"/>
    </sheetView>
  </sheetViews>
  <sheetFormatPr baseColWidth="10" defaultColWidth="9.1640625" defaultRowHeight="15" x14ac:dyDescent="0.2"/>
  <cols>
    <col min="1" max="1" width="14" customWidth="1"/>
    <col min="2" max="2" width="15.5" customWidth="1"/>
    <col min="3" max="3" width="48.83203125" customWidth="1"/>
    <col min="5" max="5" width="15.5" customWidth="1"/>
    <col min="6" max="7" width="20" customWidth="1"/>
  </cols>
  <sheetData>
    <row r="1" spans="1:9" ht="48" x14ac:dyDescent="0.2">
      <c r="A1" s="1" t="s">
        <v>0</v>
      </c>
      <c r="B1" s="2" t="s">
        <v>1</v>
      </c>
      <c r="C1" s="3" t="s">
        <v>2</v>
      </c>
      <c r="D1" s="1" t="s">
        <v>3</v>
      </c>
      <c r="E1" s="4" t="s">
        <v>4</v>
      </c>
      <c r="F1" s="17"/>
      <c r="G1" s="5" t="s">
        <v>55</v>
      </c>
    </row>
    <row r="2" spans="1:9" x14ac:dyDescent="0.2">
      <c r="A2" s="6">
        <v>3596490006693</v>
      </c>
      <c r="B2" s="8" t="s">
        <v>5</v>
      </c>
      <c r="C2" s="9" t="s">
        <v>6</v>
      </c>
      <c r="D2" s="7">
        <v>18818</v>
      </c>
      <c r="E2" s="10" t="s">
        <v>7</v>
      </c>
      <c r="F2" s="13"/>
      <c r="G2" s="14">
        <f>ROUND(3*1.65*1.1186,2)</f>
        <v>5.54</v>
      </c>
      <c r="H2" s="11"/>
      <c r="I2" s="12"/>
    </row>
    <row r="3" spans="1:9" x14ac:dyDescent="0.2">
      <c r="A3" s="6">
        <v>3596490006709</v>
      </c>
      <c r="B3" s="8" t="s">
        <v>5</v>
      </c>
      <c r="C3" s="9" t="s">
        <v>8</v>
      </c>
      <c r="D3" s="7">
        <v>11834</v>
      </c>
      <c r="E3" s="10" t="s">
        <v>7</v>
      </c>
      <c r="F3" s="13"/>
      <c r="G3" s="14">
        <f>ROUND(3*1.65*1.1186,2)</f>
        <v>5.54</v>
      </c>
      <c r="H3" s="11"/>
      <c r="I3" s="12"/>
    </row>
    <row r="4" spans="1:9" x14ac:dyDescent="0.2">
      <c r="A4" s="6">
        <v>3596490006716</v>
      </c>
      <c r="B4" s="8" t="s">
        <v>5</v>
      </c>
      <c r="C4" s="9" t="s">
        <v>9</v>
      </c>
      <c r="D4" s="7">
        <v>11676</v>
      </c>
      <c r="E4" s="10" t="s">
        <v>7</v>
      </c>
      <c r="F4" s="13"/>
      <c r="G4" s="14">
        <f>ROUND(3*1.65*1.1186,2)</f>
        <v>5.54</v>
      </c>
      <c r="H4" s="11"/>
      <c r="I4" s="12"/>
    </row>
    <row r="5" spans="1:9" x14ac:dyDescent="0.2">
      <c r="A5" s="6">
        <v>3596490006822</v>
      </c>
      <c r="B5" s="8" t="s">
        <v>5</v>
      </c>
      <c r="C5" s="9" t="s">
        <v>10</v>
      </c>
      <c r="D5" s="6">
        <v>9409</v>
      </c>
      <c r="E5" s="10" t="s">
        <v>7</v>
      </c>
      <c r="F5" s="13"/>
      <c r="G5" s="14">
        <f>ROUND(4.99*1.65*1.1186,2)</f>
        <v>9.2100000000000009</v>
      </c>
      <c r="H5" s="11"/>
      <c r="I5" s="12"/>
    </row>
    <row r="6" spans="1:9" x14ac:dyDescent="0.2">
      <c r="A6" s="6">
        <v>3596490006792</v>
      </c>
      <c r="B6" s="8" t="s">
        <v>5</v>
      </c>
      <c r="C6" s="9" t="s">
        <v>11</v>
      </c>
      <c r="D6" s="7">
        <v>9266</v>
      </c>
      <c r="E6" s="10" t="s">
        <v>7</v>
      </c>
      <c r="F6" s="13"/>
      <c r="G6" s="14">
        <f>ROUND(3*1.65*1.1186,2)</f>
        <v>5.54</v>
      </c>
      <c r="H6" s="11"/>
      <c r="I6" s="12"/>
    </row>
    <row r="7" spans="1:9" x14ac:dyDescent="0.2">
      <c r="A7" s="6">
        <v>3596490006808</v>
      </c>
      <c r="B7" s="8" t="s">
        <v>5</v>
      </c>
      <c r="C7" s="9" t="s">
        <v>12</v>
      </c>
      <c r="D7" s="7">
        <v>7934</v>
      </c>
      <c r="E7" s="10" t="s">
        <v>7</v>
      </c>
      <c r="F7" s="13"/>
      <c r="G7" s="14"/>
      <c r="H7" s="11"/>
      <c r="I7" s="12"/>
    </row>
    <row r="8" spans="1:9" x14ac:dyDescent="0.2">
      <c r="A8" s="6">
        <v>3596490006754</v>
      </c>
      <c r="B8" s="8" t="s">
        <v>5</v>
      </c>
      <c r="C8" s="9" t="s">
        <v>13</v>
      </c>
      <c r="D8" s="7">
        <v>7480</v>
      </c>
      <c r="E8" s="10" t="s">
        <v>7</v>
      </c>
      <c r="F8" s="13"/>
      <c r="G8" s="14">
        <f>ROUND(3*1.65*1.1186,2)</f>
        <v>5.54</v>
      </c>
      <c r="H8" s="11"/>
      <c r="I8" s="12"/>
    </row>
    <row r="9" spans="1:9" x14ac:dyDescent="0.2">
      <c r="A9" s="6">
        <v>3346020049900</v>
      </c>
      <c r="B9" s="8" t="s">
        <v>5</v>
      </c>
      <c r="C9" s="9" t="s">
        <v>14</v>
      </c>
      <c r="D9" s="6">
        <v>6667</v>
      </c>
      <c r="E9" s="10" t="s">
        <v>15</v>
      </c>
      <c r="F9" s="13"/>
      <c r="G9" s="14">
        <f>ROUND(6.5*1.65*1.1186,2)</f>
        <v>12</v>
      </c>
      <c r="H9" s="11"/>
      <c r="I9" s="12"/>
    </row>
    <row r="10" spans="1:9" x14ac:dyDescent="0.2">
      <c r="A10" s="6">
        <v>3346020049795</v>
      </c>
      <c r="B10" s="8" t="s">
        <v>5</v>
      </c>
      <c r="C10" s="9" t="s">
        <v>16</v>
      </c>
      <c r="D10" s="6">
        <v>6209</v>
      </c>
      <c r="E10" s="10" t="s">
        <v>15</v>
      </c>
      <c r="F10" s="13" t="s">
        <v>56</v>
      </c>
      <c r="G10" s="14">
        <f>ROUND(6.5*1.65*1.1186,2)</f>
        <v>12</v>
      </c>
      <c r="H10" s="11"/>
      <c r="I10" s="12"/>
    </row>
    <row r="11" spans="1:9" x14ac:dyDescent="0.2">
      <c r="A11" s="6">
        <v>3596490006853</v>
      </c>
      <c r="B11" s="8" t="s">
        <v>5</v>
      </c>
      <c r="C11" s="9" t="s">
        <v>17</v>
      </c>
      <c r="D11" s="6">
        <v>5917</v>
      </c>
      <c r="E11" s="10" t="s">
        <v>7</v>
      </c>
      <c r="F11" s="13"/>
      <c r="G11" s="14">
        <f>ROUND(4.99*1.65*1.1186,2)</f>
        <v>9.2100000000000009</v>
      </c>
      <c r="H11" s="11"/>
      <c r="I11" s="12"/>
    </row>
    <row r="12" spans="1:9" x14ac:dyDescent="0.2">
      <c r="A12" s="6">
        <v>3596490006860</v>
      </c>
      <c r="B12" s="8" t="s">
        <v>5</v>
      </c>
      <c r="C12" s="9" t="s">
        <v>18</v>
      </c>
      <c r="D12" s="6">
        <v>5838</v>
      </c>
      <c r="E12" s="10" t="s">
        <v>15</v>
      </c>
      <c r="F12" s="13"/>
      <c r="G12" s="14">
        <f>ROUND(4.99*1.65*1.1186,2)</f>
        <v>9.2100000000000009</v>
      </c>
      <c r="H12" s="11"/>
      <c r="I12" s="12"/>
    </row>
    <row r="13" spans="1:9" x14ac:dyDescent="0.2">
      <c r="A13" s="6">
        <v>3346020049801</v>
      </c>
      <c r="B13" s="8" t="s">
        <v>5</v>
      </c>
      <c r="C13" s="9" t="s">
        <v>19</v>
      </c>
      <c r="D13" s="6">
        <v>5814</v>
      </c>
      <c r="E13" s="10" t="s">
        <v>15</v>
      </c>
      <c r="F13" s="13"/>
      <c r="G13" s="14">
        <f>ROUND(6.5*1.65*1.1186,2)</f>
        <v>12</v>
      </c>
      <c r="H13" s="11"/>
      <c r="I13" s="12"/>
    </row>
    <row r="14" spans="1:9" x14ac:dyDescent="0.2">
      <c r="A14" s="6">
        <v>3596490006723</v>
      </c>
      <c r="B14" s="8" t="s">
        <v>5</v>
      </c>
      <c r="C14" s="9" t="s">
        <v>20</v>
      </c>
      <c r="D14" s="7">
        <v>5616</v>
      </c>
      <c r="E14" s="10" t="s">
        <v>7</v>
      </c>
      <c r="F14" s="13"/>
      <c r="G14" s="14"/>
      <c r="H14" s="11"/>
      <c r="I14" s="12"/>
    </row>
    <row r="15" spans="1:9" x14ac:dyDescent="0.2">
      <c r="A15" s="6">
        <v>3596490006747</v>
      </c>
      <c r="B15" s="8" t="s">
        <v>5</v>
      </c>
      <c r="C15" s="9" t="s">
        <v>21</v>
      </c>
      <c r="D15" s="7">
        <v>5606</v>
      </c>
      <c r="E15" s="10" t="s">
        <v>7</v>
      </c>
      <c r="F15" s="13"/>
      <c r="G15" s="14"/>
      <c r="H15" s="11"/>
      <c r="I15" s="12"/>
    </row>
    <row r="16" spans="1:9" x14ac:dyDescent="0.2">
      <c r="A16" s="6">
        <v>3596490006730</v>
      </c>
      <c r="B16" s="8" t="s">
        <v>5</v>
      </c>
      <c r="C16" s="9" t="s">
        <v>22</v>
      </c>
      <c r="D16" s="7">
        <v>5156</v>
      </c>
      <c r="E16" s="10" t="s">
        <v>7</v>
      </c>
      <c r="F16" s="13"/>
      <c r="G16" s="14">
        <f>ROUND(3*1.65*1.1186,2)</f>
        <v>5.54</v>
      </c>
      <c r="H16" s="11"/>
      <c r="I16" s="12"/>
    </row>
    <row r="17" spans="1:9" x14ac:dyDescent="0.2">
      <c r="A17" s="6">
        <v>3596490006846</v>
      </c>
      <c r="B17" s="8" t="s">
        <v>5</v>
      </c>
      <c r="C17" s="9" t="s">
        <v>23</v>
      </c>
      <c r="D17" s="6">
        <v>4633</v>
      </c>
      <c r="E17" s="10" t="s">
        <v>7</v>
      </c>
      <c r="F17" s="13"/>
      <c r="G17" s="14">
        <f>ROUND(4.99*1.65*1.1186,2)</f>
        <v>9.2100000000000009</v>
      </c>
      <c r="H17" s="11"/>
      <c r="I17" s="12"/>
    </row>
    <row r="18" spans="1:9" x14ac:dyDescent="0.2">
      <c r="A18" s="6">
        <v>3346020049757</v>
      </c>
      <c r="B18" s="8" t="s">
        <v>5</v>
      </c>
      <c r="C18" s="9" t="s">
        <v>24</v>
      </c>
      <c r="D18" s="6">
        <v>4120</v>
      </c>
      <c r="E18" s="10" t="s">
        <v>15</v>
      </c>
      <c r="F18" s="13"/>
      <c r="G18" s="14">
        <f>ROUND(4.5*1.65*1.1186,2)</f>
        <v>8.31</v>
      </c>
      <c r="H18" s="11"/>
      <c r="I18" s="12"/>
    </row>
    <row r="19" spans="1:9" x14ac:dyDescent="0.2">
      <c r="A19" s="6">
        <v>3596490006891</v>
      </c>
      <c r="B19" s="8" t="s">
        <v>5</v>
      </c>
      <c r="C19" s="9" t="s">
        <v>25</v>
      </c>
      <c r="D19" s="6">
        <v>3967</v>
      </c>
      <c r="E19" s="10" t="s">
        <v>7</v>
      </c>
      <c r="F19" s="13"/>
      <c r="G19" s="14">
        <f>ROUND(4.99*1.65*1.1186,2)</f>
        <v>9.2100000000000009</v>
      </c>
      <c r="H19" s="11"/>
      <c r="I19" s="12"/>
    </row>
    <row r="20" spans="1:9" x14ac:dyDescent="0.2">
      <c r="A20" s="6">
        <v>3596490006907</v>
      </c>
      <c r="B20" s="8" t="s">
        <v>5</v>
      </c>
      <c r="C20" s="9" t="s">
        <v>26</v>
      </c>
      <c r="D20" s="6">
        <v>3740</v>
      </c>
      <c r="E20" s="10" t="s">
        <v>7</v>
      </c>
      <c r="F20" s="13"/>
      <c r="G20" s="14">
        <f>ROUND(4.99*1.65*1.1186,2)</f>
        <v>9.2100000000000009</v>
      </c>
      <c r="H20" s="11"/>
      <c r="I20" s="12"/>
    </row>
    <row r="21" spans="1:9" x14ac:dyDescent="0.2">
      <c r="A21" s="6">
        <v>3596490006402</v>
      </c>
      <c r="B21" s="8" t="s">
        <v>5</v>
      </c>
      <c r="C21" s="9" t="s">
        <v>27</v>
      </c>
      <c r="D21" s="6">
        <v>3665</v>
      </c>
      <c r="E21" s="10" t="s">
        <v>15</v>
      </c>
      <c r="F21" s="13"/>
      <c r="G21" s="14">
        <f>ROUND(4.08099999999999*1.65*1.1186,2)</f>
        <v>7.53</v>
      </c>
      <c r="H21" s="11"/>
      <c r="I21" s="12"/>
    </row>
    <row r="22" spans="1:9" x14ac:dyDescent="0.2">
      <c r="A22" s="6">
        <v>3346020049894</v>
      </c>
      <c r="B22" s="8" t="s">
        <v>5</v>
      </c>
      <c r="C22" s="9" t="s">
        <v>28</v>
      </c>
      <c r="D22" s="6">
        <v>3048</v>
      </c>
      <c r="E22" s="10" t="s">
        <v>15</v>
      </c>
      <c r="F22" s="13"/>
      <c r="G22" s="14">
        <f>ROUND(6.5*1.65*1.1186,2)</f>
        <v>12</v>
      </c>
      <c r="H22" s="11"/>
      <c r="I22" s="12"/>
    </row>
    <row r="23" spans="1:9" x14ac:dyDescent="0.2">
      <c r="A23" s="6">
        <v>3596490006815</v>
      </c>
      <c r="B23" s="8" t="s">
        <v>5</v>
      </c>
      <c r="C23" s="9" t="s">
        <v>29</v>
      </c>
      <c r="D23" s="6">
        <v>2808</v>
      </c>
      <c r="E23" s="10" t="s">
        <v>7</v>
      </c>
      <c r="F23" s="13"/>
      <c r="G23" s="14">
        <f>ROUND(4.99*1.65*1.1186,2)</f>
        <v>9.2100000000000009</v>
      </c>
      <c r="H23" s="11"/>
      <c r="I23" s="12"/>
    </row>
    <row r="24" spans="1:9" x14ac:dyDescent="0.2">
      <c r="A24" s="6">
        <v>3596490006877</v>
      </c>
      <c r="B24" s="8" t="s">
        <v>5</v>
      </c>
      <c r="C24" s="9" t="s">
        <v>30</v>
      </c>
      <c r="D24" s="6">
        <v>2803</v>
      </c>
      <c r="E24" s="10" t="s">
        <v>7</v>
      </c>
      <c r="F24" s="13"/>
      <c r="G24" s="14">
        <f>ROUND(4.99*1.65*1.1186,2)</f>
        <v>9.2100000000000009</v>
      </c>
      <c r="H24" s="11"/>
      <c r="I24" s="12"/>
    </row>
    <row r="25" spans="1:9" x14ac:dyDescent="0.2">
      <c r="A25" s="6">
        <v>3596490006433</v>
      </c>
      <c r="B25" s="8" t="s">
        <v>5</v>
      </c>
      <c r="C25" s="9" t="s">
        <v>31</v>
      </c>
      <c r="D25" s="6">
        <v>2770</v>
      </c>
      <c r="E25" s="10" t="s">
        <v>15</v>
      </c>
      <c r="F25" s="15"/>
      <c r="G25" s="14">
        <f>ROUND(4.08099999999999*1.65*1.1186,2)</f>
        <v>7.53</v>
      </c>
      <c r="H25" s="11"/>
      <c r="I25" s="12"/>
    </row>
    <row r="26" spans="1:9" x14ac:dyDescent="0.2">
      <c r="A26" s="6">
        <v>3596490006785</v>
      </c>
      <c r="B26" s="8" t="s">
        <v>5</v>
      </c>
      <c r="C26" s="9" t="s">
        <v>32</v>
      </c>
      <c r="D26" s="7">
        <v>2754</v>
      </c>
      <c r="E26" s="10" t="s">
        <v>7</v>
      </c>
      <c r="F26" s="13"/>
      <c r="G26" s="14"/>
      <c r="H26" s="11"/>
      <c r="I26" s="12"/>
    </row>
    <row r="27" spans="1:9" x14ac:dyDescent="0.2">
      <c r="A27" s="6">
        <v>3596490006426</v>
      </c>
      <c r="B27" s="8" t="s">
        <v>5</v>
      </c>
      <c r="C27" s="9" t="s">
        <v>33</v>
      </c>
      <c r="D27" s="6">
        <v>2676</v>
      </c>
      <c r="E27" s="10" t="s">
        <v>15</v>
      </c>
      <c r="F27" s="13"/>
      <c r="G27" s="14">
        <f>ROUND(4.08099999999999*1.65*1.1186,2)</f>
        <v>7.53</v>
      </c>
      <c r="H27" s="11"/>
      <c r="I27" s="12"/>
    </row>
    <row r="28" spans="1:9" x14ac:dyDescent="0.2">
      <c r="A28" s="6">
        <v>3596490006839</v>
      </c>
      <c r="B28" s="8" t="s">
        <v>5</v>
      </c>
      <c r="C28" s="9" t="s">
        <v>34</v>
      </c>
      <c r="D28" s="6">
        <v>2578</v>
      </c>
      <c r="E28" s="10" t="s">
        <v>7</v>
      </c>
      <c r="F28" s="13"/>
      <c r="G28" s="14">
        <f>ROUND(4.99*1.65*1.1186,2)</f>
        <v>9.2100000000000009</v>
      </c>
      <c r="H28" s="11"/>
      <c r="I28" s="12"/>
    </row>
    <row r="29" spans="1:9" x14ac:dyDescent="0.2">
      <c r="A29" s="6">
        <v>3596490006471</v>
      </c>
      <c r="B29" s="8" t="s">
        <v>5</v>
      </c>
      <c r="C29" s="9" t="s">
        <v>35</v>
      </c>
      <c r="D29" s="6">
        <v>2444</v>
      </c>
      <c r="E29" s="10" t="s">
        <v>15</v>
      </c>
      <c r="F29" s="13"/>
      <c r="G29" s="14">
        <f>ROUND(4.08*1.65*1.1186,2)</f>
        <v>7.53</v>
      </c>
      <c r="H29" s="11"/>
      <c r="I29" s="12"/>
    </row>
    <row r="30" spans="1:9" x14ac:dyDescent="0.2">
      <c r="A30" s="6">
        <v>3596490006518</v>
      </c>
      <c r="B30" s="8" t="s">
        <v>5</v>
      </c>
      <c r="C30" s="9" t="s">
        <v>36</v>
      </c>
      <c r="D30" s="6">
        <v>2407</v>
      </c>
      <c r="E30" s="10" t="s">
        <v>15</v>
      </c>
      <c r="F30" s="13"/>
      <c r="G30" s="14">
        <f>ROUND(4.08281895999999*1.65*1.1186,2)</f>
        <v>7.54</v>
      </c>
      <c r="H30" s="11"/>
      <c r="I30" s="12"/>
    </row>
    <row r="31" spans="1:9" x14ac:dyDescent="0.2">
      <c r="A31" s="6">
        <v>3596490006495</v>
      </c>
      <c r="B31" s="8" t="s">
        <v>5</v>
      </c>
      <c r="C31" s="9" t="s">
        <v>37</v>
      </c>
      <c r="D31" s="6">
        <v>2096</v>
      </c>
      <c r="E31" s="10" t="s">
        <v>15</v>
      </c>
      <c r="F31" s="13"/>
      <c r="G31" s="14">
        <f>ROUND(7.2*1.65*1.1186,2)</f>
        <v>13.29</v>
      </c>
      <c r="H31" s="11"/>
      <c r="I31" s="12"/>
    </row>
    <row r="32" spans="1:9" x14ac:dyDescent="0.2">
      <c r="A32" s="6">
        <v>3596490006761</v>
      </c>
      <c r="B32" s="8" t="s">
        <v>5</v>
      </c>
      <c r="C32" s="9" t="s">
        <v>38</v>
      </c>
      <c r="D32" s="7">
        <v>1800</v>
      </c>
      <c r="E32" s="10" t="s">
        <v>7</v>
      </c>
      <c r="F32" s="13"/>
      <c r="G32" s="14"/>
      <c r="H32" s="11"/>
      <c r="I32" s="12"/>
    </row>
    <row r="33" spans="1:9" x14ac:dyDescent="0.2">
      <c r="A33" s="6">
        <v>3596490006389</v>
      </c>
      <c r="B33" s="8" t="s">
        <v>5</v>
      </c>
      <c r="C33" s="9" t="s">
        <v>39</v>
      </c>
      <c r="D33" s="6">
        <v>1666</v>
      </c>
      <c r="E33" s="10" t="s">
        <v>15</v>
      </c>
      <c r="F33" s="15"/>
      <c r="G33" s="14">
        <f>ROUND(7.2*1.65*1.1186,2)</f>
        <v>13.29</v>
      </c>
      <c r="H33" s="11"/>
      <c r="I33" s="12"/>
    </row>
    <row r="34" spans="1:9" x14ac:dyDescent="0.2">
      <c r="A34" s="6">
        <v>3596490006358</v>
      </c>
      <c r="B34" s="8" t="s">
        <v>5</v>
      </c>
      <c r="C34" s="9" t="s">
        <v>40</v>
      </c>
      <c r="D34" s="6">
        <v>1503</v>
      </c>
      <c r="E34" s="10" t="s">
        <v>15</v>
      </c>
      <c r="F34" s="13"/>
      <c r="G34" s="14">
        <f>ROUND(7.2*1.65*1.1186,2)</f>
        <v>13.29</v>
      </c>
      <c r="H34" s="11"/>
      <c r="I34" s="12"/>
    </row>
    <row r="35" spans="1:9" x14ac:dyDescent="0.2">
      <c r="A35" s="6">
        <v>3596490006501</v>
      </c>
      <c r="B35" s="8" t="s">
        <v>5</v>
      </c>
      <c r="C35" s="9" t="s">
        <v>36</v>
      </c>
      <c r="D35" s="6">
        <v>1397</v>
      </c>
      <c r="E35" s="10" t="s">
        <v>15</v>
      </c>
      <c r="F35" s="13"/>
      <c r="G35" s="14">
        <f>ROUND(7.2*1.65*1.1186,2)</f>
        <v>13.29</v>
      </c>
      <c r="H35" s="11"/>
      <c r="I35" s="12"/>
    </row>
    <row r="36" spans="1:9" x14ac:dyDescent="0.2">
      <c r="A36" s="6">
        <v>3596490007010</v>
      </c>
      <c r="B36" s="8" t="s">
        <v>5</v>
      </c>
      <c r="C36" s="9" t="s">
        <v>41</v>
      </c>
      <c r="D36" s="6">
        <v>1377</v>
      </c>
      <c r="E36" s="10" t="s">
        <v>7</v>
      </c>
      <c r="F36" s="13"/>
      <c r="G36" s="14">
        <f>ROUND(4.99*1.65*1.1186,2)</f>
        <v>9.2100000000000009</v>
      </c>
      <c r="H36" s="11"/>
      <c r="I36" s="12"/>
    </row>
    <row r="37" spans="1:9" x14ac:dyDescent="0.2">
      <c r="A37" s="6">
        <v>3596490006419</v>
      </c>
      <c r="B37" s="8" t="s">
        <v>5</v>
      </c>
      <c r="C37" s="9" t="s">
        <v>42</v>
      </c>
      <c r="D37" s="6">
        <v>1020</v>
      </c>
      <c r="E37" s="10" t="s">
        <v>15</v>
      </c>
      <c r="F37" s="13"/>
      <c r="G37" s="14">
        <f>ROUND(4.08099999999999*1.65*1.1186,2)</f>
        <v>7.53</v>
      </c>
      <c r="H37" s="11"/>
      <c r="I37" s="12"/>
    </row>
    <row r="38" spans="1:9" x14ac:dyDescent="0.2">
      <c r="A38" s="6">
        <v>3596490007478</v>
      </c>
      <c r="B38" s="8" t="s">
        <v>5</v>
      </c>
      <c r="C38" s="9" t="s">
        <v>43</v>
      </c>
      <c r="D38" s="6">
        <v>994</v>
      </c>
      <c r="E38" s="10" t="s">
        <v>15</v>
      </c>
      <c r="F38" s="13"/>
      <c r="G38" s="14">
        <f>ROUND(4.9*1.65*1.1186,2)</f>
        <v>9.0399999999999991</v>
      </c>
      <c r="H38" s="11"/>
      <c r="I38" s="12"/>
    </row>
    <row r="39" spans="1:9" x14ac:dyDescent="0.2">
      <c r="A39" s="6">
        <v>3596490006884</v>
      </c>
      <c r="B39" s="8" t="s">
        <v>5</v>
      </c>
      <c r="C39" s="9" t="s">
        <v>44</v>
      </c>
      <c r="D39" s="6">
        <v>900</v>
      </c>
      <c r="E39" s="10" t="s">
        <v>7</v>
      </c>
      <c r="F39" s="13"/>
      <c r="G39" s="14">
        <f>ROUND(4.99*1.65*1.1186,2)</f>
        <v>9.2100000000000009</v>
      </c>
      <c r="H39" s="11"/>
      <c r="I39" s="12"/>
    </row>
    <row r="40" spans="1:9" x14ac:dyDescent="0.2">
      <c r="A40" s="6">
        <v>3596490007454</v>
      </c>
      <c r="B40" s="8" t="s">
        <v>5</v>
      </c>
      <c r="C40" s="9" t="s">
        <v>45</v>
      </c>
      <c r="D40" s="6">
        <v>898</v>
      </c>
      <c r="E40" s="10" t="s">
        <v>15</v>
      </c>
      <c r="F40" s="13"/>
      <c r="G40" s="14">
        <f>ROUND(4.9*1.65*1.1186,2)</f>
        <v>9.0399999999999991</v>
      </c>
      <c r="H40" s="11"/>
      <c r="I40" s="12"/>
    </row>
    <row r="41" spans="1:9" x14ac:dyDescent="0.2">
      <c r="A41" s="6">
        <v>3596490007553</v>
      </c>
      <c r="B41" s="8" t="s">
        <v>5</v>
      </c>
      <c r="C41" s="9" t="s">
        <v>46</v>
      </c>
      <c r="D41" s="6">
        <v>798</v>
      </c>
      <c r="E41" s="10" t="s">
        <v>15</v>
      </c>
      <c r="F41" s="13"/>
      <c r="G41" s="14">
        <f>ROUND(3.5*1.65*1.1186,2)</f>
        <v>6.46</v>
      </c>
      <c r="H41" s="11"/>
      <c r="I41" s="12"/>
    </row>
    <row r="42" spans="1:9" x14ac:dyDescent="0.2">
      <c r="A42" s="6">
        <v>3596490006365</v>
      </c>
      <c r="B42" s="8" t="s">
        <v>5</v>
      </c>
      <c r="C42" s="9" t="s">
        <v>47</v>
      </c>
      <c r="D42" s="6">
        <v>740</v>
      </c>
      <c r="E42" s="10" t="s">
        <v>15</v>
      </c>
      <c r="F42" s="13"/>
      <c r="G42" s="14">
        <f>ROUND(7.2*1.65*1.1186,2)</f>
        <v>13.29</v>
      </c>
      <c r="H42" s="11"/>
      <c r="I42" s="12"/>
    </row>
    <row r="43" spans="1:9" x14ac:dyDescent="0.2">
      <c r="A43" s="6">
        <v>3596490006525</v>
      </c>
      <c r="B43" s="8" t="s">
        <v>5</v>
      </c>
      <c r="C43" s="9" t="s">
        <v>37</v>
      </c>
      <c r="D43" s="6">
        <v>630</v>
      </c>
      <c r="E43" s="10" t="s">
        <v>15</v>
      </c>
      <c r="F43" s="15"/>
      <c r="G43" s="14">
        <f>ROUND(4.08281895999999*1.65*1.1186,2)</f>
        <v>7.54</v>
      </c>
      <c r="H43" s="11"/>
      <c r="I43" s="12"/>
    </row>
    <row r="44" spans="1:9" x14ac:dyDescent="0.2">
      <c r="A44" s="6">
        <v>3596490007423</v>
      </c>
      <c r="B44" s="8" t="s">
        <v>5</v>
      </c>
      <c r="C44" s="9" t="s">
        <v>48</v>
      </c>
      <c r="D44" s="6">
        <v>612</v>
      </c>
      <c r="E44" s="10" t="s">
        <v>15</v>
      </c>
      <c r="F44" s="13"/>
      <c r="G44" s="14">
        <f>ROUND(7.5*1.65*1.1186,2)</f>
        <v>13.84</v>
      </c>
      <c r="H44" s="11"/>
      <c r="I44" s="12"/>
    </row>
    <row r="45" spans="1:9" x14ac:dyDescent="0.2">
      <c r="A45" s="6">
        <v>3346020049771</v>
      </c>
      <c r="B45" s="8" t="s">
        <v>5</v>
      </c>
      <c r="C45" s="9" t="s">
        <v>49</v>
      </c>
      <c r="D45" s="6">
        <v>602</v>
      </c>
      <c r="E45" s="10" t="s">
        <v>15</v>
      </c>
      <c r="F45" s="13"/>
      <c r="G45" s="14">
        <f>ROUND(6.5*1.65*1.1186,2)</f>
        <v>12</v>
      </c>
      <c r="H45" s="11"/>
      <c r="I45" s="12"/>
    </row>
    <row r="46" spans="1:9" x14ac:dyDescent="0.2">
      <c r="A46" s="6">
        <v>3596490006488</v>
      </c>
      <c r="B46" s="8" t="s">
        <v>5</v>
      </c>
      <c r="C46" s="9" t="s">
        <v>50</v>
      </c>
      <c r="D46" s="6">
        <v>521</v>
      </c>
      <c r="E46" s="10" t="s">
        <v>15</v>
      </c>
      <c r="F46" s="13"/>
      <c r="G46" s="14">
        <f>ROUND(7.2*1.65*1.1186,2)</f>
        <v>13.29</v>
      </c>
      <c r="H46" s="11"/>
      <c r="I46" s="12"/>
    </row>
    <row r="47" spans="1:9" x14ac:dyDescent="0.2">
      <c r="A47" s="6">
        <v>3596490006372</v>
      </c>
      <c r="B47" s="8" t="s">
        <v>5</v>
      </c>
      <c r="C47" s="9" t="s">
        <v>51</v>
      </c>
      <c r="D47" s="6">
        <v>210</v>
      </c>
      <c r="E47" s="10" t="s">
        <v>15</v>
      </c>
      <c r="F47" s="13"/>
      <c r="G47" s="14">
        <f>ROUND(7.2*1.65*1.1186,2)</f>
        <v>13.29</v>
      </c>
      <c r="H47" s="11"/>
      <c r="I47" s="12"/>
    </row>
    <row r="48" spans="1:9" x14ac:dyDescent="0.2">
      <c r="A48" s="6">
        <v>3596490006396</v>
      </c>
      <c r="B48" s="8" t="s">
        <v>5</v>
      </c>
      <c r="C48" s="9" t="s">
        <v>52</v>
      </c>
      <c r="D48" s="6">
        <v>42</v>
      </c>
      <c r="E48" s="10" t="s">
        <v>15</v>
      </c>
      <c r="F48" s="16"/>
      <c r="G48" s="14">
        <f>ROUND(7.2*1.65*1.1186,2)</f>
        <v>13.29</v>
      </c>
      <c r="H48" s="11"/>
      <c r="I48" s="12"/>
    </row>
    <row r="49" spans="1:9" x14ac:dyDescent="0.2">
      <c r="A49" s="6">
        <v>3596490007997</v>
      </c>
      <c r="B49" s="8" t="s">
        <v>5</v>
      </c>
      <c r="C49" s="9" t="s">
        <v>53</v>
      </c>
      <c r="D49" s="6">
        <v>4</v>
      </c>
      <c r="E49" s="10" t="s">
        <v>54</v>
      </c>
      <c r="F49" s="13"/>
      <c r="G49" s="14"/>
      <c r="H49" s="11"/>
      <c r="I49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Sourcing connection inc </dc:creator>
  <cp:keywords/>
  <dc:description/>
  <cp:lastModifiedBy>Bruno Azra</cp:lastModifiedBy>
  <dcterms:created xsi:type="dcterms:W3CDTF">2026-10-08T18:24:27Z</dcterms:created>
  <dcterms:modified xsi:type="dcterms:W3CDTF">2026-10-08T18:24:27Z</dcterms:modified>
  <cp:category/>
</cp:coreProperties>
</file>