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618ED504-BDF9-5E45-869A-C23BD1CDA4BB}" xr6:coauthVersionLast="47" xr6:coauthVersionMax="47" xr10:uidLastSave="{00000000-0000-0000-0000-000000000000}"/>
  <bookViews>
    <workbookView xWindow="0" yWindow="600" windowWidth="44800" windowHeight="22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71" i="1" l="1"/>
  <c r="E791" i="1"/>
  <c r="C791" i="1"/>
  <c r="E790" i="1"/>
  <c r="C790" i="1"/>
  <c r="E789" i="1"/>
  <c r="C789" i="1"/>
  <c r="E788" i="1"/>
  <c r="E787" i="1"/>
  <c r="E786" i="1"/>
  <c r="E785" i="1"/>
  <c r="E784" i="1"/>
  <c r="E783" i="1"/>
  <c r="E782" i="1"/>
  <c r="E781" i="1"/>
  <c r="E753" i="1"/>
  <c r="E752" i="1"/>
  <c r="E751" i="1"/>
  <c r="C666" i="1"/>
  <c r="E630" i="1"/>
  <c r="C568" i="1"/>
  <c r="C484" i="1"/>
  <c r="C482" i="1"/>
  <c r="C387" i="1"/>
  <c r="C384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C318" i="1"/>
  <c r="C311" i="1"/>
  <c r="C279" i="1"/>
  <c r="C37" i="1"/>
  <c r="C34" i="1"/>
</calcChain>
</file>

<file path=xl/sharedStrings.xml><?xml version="1.0" encoding="utf-8"?>
<sst xmlns="http://schemas.openxmlformats.org/spreadsheetml/2006/main" count="1157" uniqueCount="1116">
  <si>
    <t>PRODUCT LIST</t>
  </si>
  <si>
    <t>UPC</t>
  </si>
  <si>
    <t>Description</t>
  </si>
  <si>
    <t>Qty</t>
  </si>
  <si>
    <t>Retail</t>
  </si>
  <si>
    <t>Price</t>
  </si>
  <si>
    <t>COSMETICS</t>
  </si>
  <si>
    <t xml:space="preserve">ARMANI </t>
  </si>
  <si>
    <t>BAREMINERALS</t>
  </si>
  <si>
    <t xml:space="preserve">Bareminerals Barepro Longwear Lipstick 0.07oz Spice </t>
  </si>
  <si>
    <t>Bareminerals Barepro Performance Wear Liquid Foundation SPF20 1oz Cocoa 30</t>
  </si>
  <si>
    <t>Bareminerals Barepro Performance Wear Liquid Foundation SPF20 1oz Maple 24.5</t>
  </si>
  <si>
    <t>Bareminerals Barepro Performance Wear Liquid Foundation SPF20 1oz Mocha 31</t>
  </si>
  <si>
    <t>Bareminerals Bareskin Complete Coverage Serum Concealer 0.20oz Dark To Deep</t>
  </si>
  <si>
    <t>Bareminerals Blemish Rescue Skin-Clearing Spot Concealer 0.06oz Dark Deep 5.5N</t>
  </si>
  <si>
    <t xml:space="preserve">Bareminerals Blemish Rescue Skin-Clearing Spot Concealer 0.06oz Deep 6C </t>
  </si>
  <si>
    <t>Bareminerals Blemish Rescue Skin-Clearing Spot Concealer 0.06oz Tan Dark 4.5N</t>
  </si>
  <si>
    <t xml:space="preserve">Bareminerals Complexion Rescue Hydrating Foundation Stick SPF25 0.35oz 10 Sienne </t>
  </si>
  <si>
    <t xml:space="preserve">Bareminerals Complexion Rescue Hydrating Foundation Stick SPF25 0.35oz 11 Cedar </t>
  </si>
  <si>
    <t>Bareminerals Complexion Rescue Hydrating Foundation Stick SPF25 0.35oz 11.5 Mahogany</t>
  </si>
  <si>
    <t xml:space="preserve">Bareminerals Complexion Rescue Tinted Hydrating Gel Cream SPF30 1.18oz Cedar 11 </t>
  </si>
  <si>
    <t>Bareminerals Complexion Rescue Tinted Hydrating Gel Cream SPF30 1.18oz Mahogany 11.5</t>
  </si>
  <si>
    <t>Bareminerals Eyeshadow Green Light</t>
  </si>
  <si>
    <t>Bareminerals Eyeshadow Spirited</t>
  </si>
  <si>
    <t xml:space="preserve">BareMinerals Gen Nude Blonzer Blush + Bronzer  Kiss of Copper </t>
  </si>
  <si>
    <t>Bareminerals Gen Nude Metallic Liquid Eyeshadow 0.11oz Citrine</t>
  </si>
  <si>
    <t>Bareminerals Gen Nude Metallic Liquid Eyeshadow 0.11oz Fire Agate</t>
  </si>
  <si>
    <t>Bareminerals Gen Nude Metallic Liquid Eyeshadow 0.11oz Golden Topaz</t>
  </si>
  <si>
    <t>Bareminerals Gen Nude Metallic Liquid Eyeshadow 0.11oz Pink Opal</t>
  </si>
  <si>
    <t>98132555512</t>
  </si>
  <si>
    <t>Bareminerals Gen Nude Metallic Liquid Eyeshadow 0.11oz Sunstone</t>
  </si>
  <si>
    <t xml:space="preserve">Bareminerals Gen Nude Patent Lip Lacquer 0.12oz Amber </t>
  </si>
  <si>
    <t xml:space="preserve">Bareminerals Gen Nude Patent Lip Lacquer 0.12oz Bae </t>
  </si>
  <si>
    <t>Bareminerals Gen Nude Patent Lip Lacquer 0.12oz Blush Sapphire</t>
  </si>
  <si>
    <t xml:space="preserve">Bareminerals Gen Nude Patent Lip Lacquer 0.12oz Bronzite </t>
  </si>
  <si>
    <t>Bareminerals Gen Nude Patent Lip Lacquer 0.12oz Chocolate Diamond</t>
  </si>
  <si>
    <t xml:space="preserve">Bareminerals Gen Nude Patent Lip Lacquer 0.12oz Dream Quartz </t>
  </si>
  <si>
    <t xml:space="preserve">Bareminerals Gen Nude Patent Lip Lacquer 0.12oz Rubellite </t>
  </si>
  <si>
    <t xml:space="preserve">Bareminerals Gen Nude Patent Lip Lacquer 0.12oz Smoky Topaz </t>
  </si>
  <si>
    <t>Bareminerals Glimpse Eyeshadow .02oz Alley Cat</t>
  </si>
  <si>
    <t>Bareminerals Glimpse Eyeshadow .02oz Banana Smoothie</t>
  </si>
  <si>
    <t>Bareminerals Glimpse Eyeshadow .02oz Paradise</t>
  </si>
  <si>
    <t>Bareminerals Glimpse Eyeshadow .02oz Peacock</t>
  </si>
  <si>
    <t>Bareminerals Glimpse Eyeshadow .02oz Petunia</t>
  </si>
  <si>
    <t>Bareminerals Loose Eyecolor 0.02oz Velvet Blueberry</t>
  </si>
  <si>
    <t>Bareminerals Matte Loose Powder Mineral Foundation SPF15 0.21oz Golden Deep 28</t>
  </si>
  <si>
    <t>Bareminerals Matte Loose Powder Mineral Foundation SPF15 0.21oz Natural Deep 29</t>
  </si>
  <si>
    <t>Bareminerals Original Loose Mineral Foundation Spf 15 0.28oz Deepest Deep 30</t>
  </si>
  <si>
    <t>Bareminerals Original Loose Mineral Foundation Spf 15 0.28oz Golden Deep 28</t>
  </si>
  <si>
    <t xml:space="preserve">Bareminerals Original Loose Mineral Foundation Spf 15 0.28oz Warm Deep 27 </t>
  </si>
  <si>
    <t>Bareminerals Original Powder Foundation Spf 15 0.07oz Travel Size Fairly Medium</t>
  </si>
  <si>
    <t>Bareminerals Original Powder Foundation Spf 15 0.07oz Travel Size Natural Dark 24</t>
  </si>
  <si>
    <t>Bareminerals Original Powder Foundation Spf 15 0.07oz Travel Size Neutral Deep 29</t>
  </si>
  <si>
    <t>Bareminerals Statement Under Over Lip Liner .05oz Genius</t>
  </si>
  <si>
    <t xml:space="preserve">BENEFIT </t>
  </si>
  <si>
    <r>
      <t xml:space="preserve">Benefit Precisely My Brow Pencil 01 Light </t>
    </r>
    <r>
      <rPr>
        <b/>
        <sz val="11"/>
        <rFont val="Calibri"/>
        <family val="2"/>
        <scheme val="minor"/>
      </rPr>
      <t>Travel</t>
    </r>
    <r>
      <rPr>
        <sz val="11"/>
        <rFont val="Calibri"/>
        <family val="2"/>
        <scheme val="minor"/>
      </rPr>
      <t xml:space="preserve">  </t>
    </r>
  </si>
  <si>
    <r>
      <t xml:space="preserve">Benefit Goof Proof Brown Pencil Travel  02 Warm Golden blonde </t>
    </r>
    <r>
      <rPr>
        <b/>
        <sz val="11"/>
        <color theme="1"/>
        <rFont val="Calibri"/>
        <family val="2"/>
        <scheme val="minor"/>
      </rPr>
      <t>Travel</t>
    </r>
  </si>
  <si>
    <t>Benefit Moisturizing Lip Balm #99</t>
  </si>
  <si>
    <t>Benefit The POREfessional Primer Hydrate 7.5ml</t>
  </si>
  <si>
    <t>Benefit POWmade Brow Pomade .17oz  2.5 Neutral</t>
  </si>
  <si>
    <t xml:space="preserve">Benefit Gimme Gimme Brows Brow kit (Gimme Brow Pencil + Gel) #4.5 Neutral Deep Brown </t>
  </si>
  <si>
    <t>BITE BEAUTY</t>
  </si>
  <si>
    <t>883328025241</t>
  </si>
  <si>
    <t>Bite Beauty Changemaker Supercharged Micellar Foundation D150</t>
  </si>
  <si>
    <t>883328025302</t>
  </si>
  <si>
    <t>Bite Beauty Changemaker Supercharged Micellar Foundation T100</t>
  </si>
  <si>
    <t>Bite Beauty Changemaker Supercharged Micellar Foundation D155</t>
  </si>
  <si>
    <t>Bite Beauty Changemaker Supercharged Micellar Foundation D160</t>
  </si>
  <si>
    <t>883328025029</t>
  </si>
  <si>
    <t>Bite Beauty Changemaker Flexible Coverage Pressed Powder 7.5g Tan 2</t>
  </si>
  <si>
    <t>883328025043</t>
  </si>
  <si>
    <t>Bite Beauty Changemaker Flexible Coverage Pressed Powder 7.5g Deep 2</t>
  </si>
  <si>
    <t>883328025036</t>
  </si>
  <si>
    <t>Bite Beauty Changemaker Flexible Coverage Pressed Powder 7.5g Deep 1</t>
  </si>
  <si>
    <t>BOBBI BROWN</t>
  </si>
  <si>
    <t>Bobbi Brown Skin Corrector Stick 3g Very Deep Peach</t>
  </si>
  <si>
    <t>BUXOM</t>
  </si>
  <si>
    <t>Buxom Empty Customizable Eyeshadow Palette</t>
  </si>
  <si>
    <t>BY TERRY</t>
  </si>
  <si>
    <t>By Terry Cover Expert Perfecting Fluid Foundation SPF15 1 Fair Beige</t>
  </si>
  <si>
    <t>By Terry Cover Expert Perfecting Fluid Foundation SPF15 2 Neutral Beige</t>
  </si>
  <si>
    <t>By Terry Cover Expert Perfecting Fluid Foundation SPF15 3 Cream Beige</t>
  </si>
  <si>
    <t>By Terry Light-Expert Click Brush Foundation 1 Rosy Light</t>
  </si>
  <si>
    <t>By Terry Terrybly Densiliss Anti Wrinkle Serum Foundation 1 Fresh Fair</t>
  </si>
  <si>
    <t>By Terry Terrybly Densiliss Anti Wrinkle Serum Foundation 2 Cream Ivory</t>
  </si>
  <si>
    <t>By Terry Terrybly Densiliss Anti Wrinkle Serum Foundation 3 Vanilla Beige</t>
  </si>
  <si>
    <t>By Terry Hyaluronic Hydra Foundation SPF30 100N</t>
  </si>
  <si>
    <t>By Terry Hyaluronic Hydra Foundation SPF30 100C</t>
  </si>
  <si>
    <t>By Terry Hyaluronic Hydra Foundation SPF30 200C</t>
  </si>
  <si>
    <t>By Terry Hyaluronic Hydra Foundation SPF30 200W</t>
  </si>
  <si>
    <t>By Terry Hyaluronic Hydra Foundation SPF30 300W</t>
  </si>
  <si>
    <t>By Terry Cover Expert Full Coverage Foundation SPF15 1 Fair Beige</t>
  </si>
  <si>
    <t>By Terry Cover Expert Full Coverage Foundation SPF15 2 Neutral Beige</t>
  </si>
  <si>
    <t>By Terry Cover Expert Full Coverage Foundation SPF15 3 Cream Beige</t>
  </si>
  <si>
    <t>By Terry Cover Expert Full Coverage Foundation SPF15 4 Rosy Beige</t>
  </si>
  <si>
    <t>By Terry Baume De Rose Tinted Lip Care 2 Red Carpet</t>
  </si>
  <si>
    <t>BYREDO</t>
  </si>
  <si>
    <t>Byredo Colour Stick for Cheeks Eyes &amp; LipsKumato</t>
  </si>
  <si>
    <t>Byredo Colour Stick for Cheeks Eyes &amp; LipsPurple Stinger</t>
  </si>
  <si>
    <t>Byredo Colour Stick for Cheeks Eyes &amp; LipsSauce</t>
  </si>
  <si>
    <t xml:space="preserve">Byredo Rouge a Levres Lipstick Commuter </t>
  </si>
  <si>
    <t xml:space="preserve">Byredo Rouge a Levres Lipstick Earth Dust </t>
  </si>
  <si>
    <t xml:space="preserve">Byredo Rouge a Levres Lipstick Reunion </t>
  </si>
  <si>
    <t xml:space="preserve">Byredo Rouge a Levres Lipstick La Flamme </t>
  </si>
  <si>
    <t>Byredo Liquid Matt Lipstick Red Coma</t>
  </si>
  <si>
    <t>CHARLOTTE TILBURY</t>
  </si>
  <si>
    <t>Charlotte Tilbury Airbrush Flawless Lip Blur Walk Of No Shame</t>
  </si>
  <si>
    <t>Charlotte Tilbury Airbrush Flawless Lip Blur Walk Of No Shame Blur</t>
  </si>
  <si>
    <t xml:space="preserve">Charlotte Tilbury Airbrush Flawless Lip Blur Pillow Talk </t>
  </si>
  <si>
    <t>CHRISTIAN LOUBOUTIN</t>
  </si>
  <si>
    <t xml:space="preserve">CLE DE PEAU </t>
  </si>
  <si>
    <t xml:space="preserve">Cle de Peau lip liner pencil Holder </t>
  </si>
  <si>
    <t>Cle de Peau Extra Rich Lipstick Holder</t>
  </si>
  <si>
    <t>Cle De Peau Beaute Lip Liner Pencil Refill 105</t>
  </si>
  <si>
    <t>Cle De Peau Beaute Lip Liner Pencil Refill 104</t>
  </si>
  <si>
    <t>Cle De Peau Beaute Lip Liner Pencil Refill 101</t>
  </si>
  <si>
    <t xml:space="preserve">CLINIQUE </t>
  </si>
  <si>
    <t>20714918330</t>
  </si>
  <si>
    <t>Clinique Even Better Refresh Hydrating and Repairing Makeup WN 12 Meringue</t>
  </si>
  <si>
    <t>Clinique Ever Better Makeup SPF15 WN 115.5 Mocha</t>
  </si>
  <si>
    <t>Clinique Ever Better Makeup SPF15 CN58 Honey</t>
  </si>
  <si>
    <t xml:space="preserve">Clinique Ever Better Makeup SPF15 CN4 Cream Chamois </t>
  </si>
  <si>
    <t>Clinique Ever Better Makeup SPF15 CN 74 Beige</t>
  </si>
  <si>
    <t>Clinique Ever Better Makeup SPF15 54 Honey wheat</t>
  </si>
  <si>
    <t>Clinique Ever Better Makeup SPF15 76 toasted wheat</t>
  </si>
  <si>
    <t>Clinique Ever Better Makeup SPF15 CN08 Linen</t>
  </si>
  <si>
    <t>20714968892</t>
  </si>
  <si>
    <t>Clinique Beyond Perfecting Foundation + Concealer 11 Honey</t>
  </si>
  <si>
    <t>Clinique Stay-Matte Oil Free Makeup 19 Sand</t>
  </si>
  <si>
    <t>Clinique Stay-Matte Oil Free Makeup 6 Ivory</t>
  </si>
  <si>
    <t>COVERGIRL</t>
  </si>
  <si>
    <t>022700577972</t>
  </si>
  <si>
    <t>Covergirl Flamed out eye pencil Lime Green Flame 315</t>
  </si>
  <si>
    <t>CoverGirl Colorlicious Lipstick Hot</t>
  </si>
  <si>
    <t>DIOR</t>
  </si>
  <si>
    <t>Dior Backstage Flash Perfector Concealer 7N</t>
  </si>
  <si>
    <t>Dior Forever Skin Correct 11 ml Concealer 8N</t>
  </si>
  <si>
    <t>ESTEE LAUDER</t>
  </si>
  <si>
    <t>Estee Lauder Futurist Hydra Rescue Moisturizing Makeup SPF45 2W1 Dawn</t>
  </si>
  <si>
    <t>FENTY</t>
  </si>
  <si>
    <t>840026653411</t>
  </si>
  <si>
    <t>Fenty Beauty Body Sauce Body Luminizing Tint 95ml 05 Fly Mamacita</t>
  </si>
  <si>
    <t>FLORENCE</t>
  </si>
  <si>
    <t>840047230196</t>
  </si>
  <si>
    <t>Florence Cheeky Pop Blush Stick - Magic Maria</t>
  </si>
  <si>
    <t>840047230158</t>
  </si>
  <si>
    <t>Florence Cheeky pop Blush Stick - Iridescent Izzy</t>
  </si>
  <si>
    <t>840047230189</t>
  </si>
  <si>
    <t>Florenchy Cheeky pop blush Stick - MI Mimi</t>
  </si>
  <si>
    <t>840047230141</t>
  </si>
  <si>
    <t>Florence Cheeky Pop Blush Stick - Kind Kelly</t>
  </si>
  <si>
    <t>840047230172</t>
  </si>
  <si>
    <t>Florence Cheeky Pop Blush Stick - Lavish Lina</t>
  </si>
  <si>
    <t>840047230073</t>
  </si>
  <si>
    <t>Florence Self Reflecting Highlighter Stick - Self Worth</t>
  </si>
  <si>
    <t>840047241208</t>
  </si>
  <si>
    <t>Florence on your Mark Dual ended Liquid eyeliner</t>
  </si>
  <si>
    <t>840047241079</t>
  </si>
  <si>
    <t>Florence What's my line eyeliner - Black</t>
  </si>
  <si>
    <t>840047210112</t>
  </si>
  <si>
    <t>Florence See ya Later! Bi Phase Eye Makeup Remover</t>
  </si>
  <si>
    <t>840047241062</t>
  </si>
  <si>
    <t>Florence Tint n Tame Clear brow Gel</t>
  </si>
  <si>
    <t>840047241130</t>
  </si>
  <si>
    <t>Florence Tint N Tame Eyebrow Pencil - Medium Brown</t>
  </si>
  <si>
    <t>840047241154</t>
  </si>
  <si>
    <t>Florence Tint n Tame Eyebrow Pencil - Dark Brown</t>
  </si>
  <si>
    <t>840047241178</t>
  </si>
  <si>
    <t>Florence cloud setter Eyebrow Styling Wax</t>
  </si>
  <si>
    <t>Florence Built to Lash Mascara Black</t>
  </si>
  <si>
    <t xml:space="preserve">Florence up a Notch Volumizing mascara Black </t>
  </si>
  <si>
    <t>840047251511</t>
  </si>
  <si>
    <t>Florence Be a VIP Velvet liquid lipstick - Gooff</t>
  </si>
  <si>
    <t>840047251559</t>
  </si>
  <si>
    <t>Florence Be a VIP Velvet liquid lipstick - Vibe Check</t>
  </si>
  <si>
    <t>840047251528</t>
  </si>
  <si>
    <t>Florence Be a VIP Velvet liquid lipstick - Love me POV</t>
  </si>
  <si>
    <t>840047251535</t>
  </si>
  <si>
    <t>Florence be a VIP Velvet liquid lipstick - Hello Gorgeous</t>
  </si>
  <si>
    <t>840047250231</t>
  </si>
  <si>
    <t>Florence Get Glossed Lip gloss - Nude shimmer</t>
  </si>
  <si>
    <t>840047250200</t>
  </si>
  <si>
    <t>Florence Get Glossed Lip gloss -Peach</t>
  </si>
  <si>
    <t>840047250224</t>
  </si>
  <si>
    <t>Florence Get Glossed Lip Gloss - Pink Coral</t>
  </si>
  <si>
    <t>840047251016</t>
  </si>
  <si>
    <t>Florence Work it out Pout lip plumper - pinkwink</t>
  </si>
  <si>
    <t>840047252020</t>
  </si>
  <si>
    <t>Florence Mark My work Lip Liner - Poised</t>
  </si>
  <si>
    <t>840047213083</t>
  </si>
  <si>
    <t>Florence Glow yeah Lip oil - Tinted</t>
  </si>
  <si>
    <t xml:space="preserve">Florence Oh Whale! Tinted Lip Balm - Honey </t>
  </si>
  <si>
    <t xml:space="preserve">Florence Oh Whale! Lip Balm - Clear </t>
  </si>
  <si>
    <t>840047213212</t>
  </si>
  <si>
    <t>Florence Oh Whale! Tinted Lip balm - Coral</t>
  </si>
  <si>
    <t>810157745019</t>
  </si>
  <si>
    <t>Florence Buzz Worthy Lips Set</t>
  </si>
  <si>
    <t>GLOSSIER</t>
  </si>
  <si>
    <t>Glossier G Suit Soft Touch Lip Creme Flip</t>
  </si>
  <si>
    <t>Glossier G Suit Soft Touch Lip Creme Jet</t>
  </si>
  <si>
    <t>Glossier G Suit Soft Touch Lip Creme Pilot</t>
  </si>
  <si>
    <t>GUCCI</t>
  </si>
  <si>
    <t>Gucci Rouge à Lèvres Mat Lipstick 308 Lucy Dark Orange</t>
  </si>
  <si>
    <t>Gucci Crayon Contour Des Levres Lip Liner 4</t>
  </si>
  <si>
    <t>GUERLAIN</t>
  </si>
  <si>
    <t xml:space="preserve">Guerlain Lingerie de Peau Natural Perfection Foundation SPF20 05N Fonce Deep </t>
  </si>
  <si>
    <t>GXVE By Gwen Stefani</t>
  </si>
  <si>
    <t>GXVE By Gwen Stefani Hella On Point Ultra-Fine Eyebrow Pencil Warm Light Brown</t>
  </si>
  <si>
    <t>GXVE By Gwen Stefani Paint It Up 24Hr Cream Eyeshadow Topknot</t>
  </si>
  <si>
    <t>GXVE By Gwen Stefani Paint It Up 24Hr Cream Eyeshadow Pogo</t>
  </si>
  <si>
    <t>GXVE By Gwen Stefani Anaheim Shine High Performance Satin Lipstick Loara</t>
  </si>
  <si>
    <t>GXVE By Gwen Stefani Anaheim Line Clean Waterproof Pencil Lip Liner Scarlet Red</t>
  </si>
  <si>
    <t>GXVE By Gwen Stefani Anaheim Line Clean Waterproof Pencil Lip Liner Mells Ln</t>
  </si>
  <si>
    <t>IT COSMETICS</t>
  </si>
  <si>
    <t xml:space="preserve">It Cosmetics Your Skin But Better Foundation + Skincare 1.0oz Tan Warm 44 </t>
  </si>
  <si>
    <t>3605972732002</t>
  </si>
  <si>
    <t>It Cosmetics Bye Bye Dark Spots Concealer Fair Neut 11</t>
  </si>
  <si>
    <t>3605972732088</t>
  </si>
  <si>
    <t>It Cosmetics Bye Bye Dark Spots Concealer Light Cool 20</t>
  </si>
  <si>
    <t>3605972732408</t>
  </si>
  <si>
    <t>It Cosmetics Bye Bye Dark Spots Concealer Med Neut 31</t>
  </si>
  <si>
    <t>3605972732521</t>
  </si>
  <si>
    <t>It Cosmetics Bye Bye Dark Spots Concealer Med Neut 33</t>
  </si>
  <si>
    <t>IT Cosmetics Do it all Serum Color Balm Blush  Sun Rush 60</t>
  </si>
  <si>
    <t>KARDASHIAN</t>
  </si>
  <si>
    <t>848449000621</t>
  </si>
  <si>
    <t>Kardashian Gleam Club long lasting eye color Smolder</t>
  </si>
  <si>
    <t>848449000638</t>
  </si>
  <si>
    <t>Kardashian Gleam Club long lasting eye color Emboss</t>
  </si>
  <si>
    <t>848449000645</t>
  </si>
  <si>
    <t>Kardashian Gleam Club long lasting eye color Reflect</t>
  </si>
  <si>
    <t xml:space="preserve">Kardashian Gleam Club Eye metal Stcik eyeshadow trio  </t>
  </si>
  <si>
    <t>KAT VON D</t>
  </si>
  <si>
    <t>Kat Von D Lock-It Liquid Foundation Deep 83 Cool</t>
  </si>
  <si>
    <t>840026659970</t>
  </si>
  <si>
    <t>Kat Von D Good Apple Liquid Serum Foundation Light 004</t>
  </si>
  <si>
    <t>840026659987</t>
  </si>
  <si>
    <t>Kat Von D Good Apple Liquid Serum Foundation Light 006</t>
  </si>
  <si>
    <t>840026659994</t>
  </si>
  <si>
    <t>Kat Von D Good Apple Liquid Serum Foundation Light 008</t>
  </si>
  <si>
    <t>840026660020</t>
  </si>
  <si>
    <t>Kat Von D Good Apple Liquid Serum Foundation Light 015</t>
  </si>
  <si>
    <t>840026660044</t>
  </si>
  <si>
    <t>Kat Von D Good Apple Liquid Serum Foundation Light 021</t>
  </si>
  <si>
    <t>Kat Von D Good Apple Liquid Serum Foundation Medium 036</t>
  </si>
  <si>
    <t>Kat Von D Good Apple Liquid Serum Foundation  Medium 042</t>
  </si>
  <si>
    <t>840026660204</t>
  </si>
  <si>
    <t>Kat Von D Good Apple Liquid Serum Foundation Tan 068</t>
  </si>
  <si>
    <t>840026660211</t>
  </si>
  <si>
    <t>Kat Von D Good Apple Liquid Serum Foundation Tan 070</t>
  </si>
  <si>
    <t>840026660228</t>
  </si>
  <si>
    <t>Kat Von D Good Apple Liquid Serum Foundation Tan 072</t>
  </si>
  <si>
    <t>840026660235</t>
  </si>
  <si>
    <t>Kat Von D Good Apple Liquid Serum Foundation Tan 074</t>
  </si>
  <si>
    <t>840026660242</t>
  </si>
  <si>
    <t>Kat Von D Good Apple Liquid Serum Foundation Tan 076</t>
  </si>
  <si>
    <t>840026660259</t>
  </si>
  <si>
    <t>Kat Von D Good Apple Liquid Serum Foundation Tan 078</t>
  </si>
  <si>
    <t>840026660266</t>
  </si>
  <si>
    <t>Kat Von D Good Apple Liquid Serum Foundation Deep 080</t>
  </si>
  <si>
    <t>840026660273</t>
  </si>
  <si>
    <t>Kat Von D Good Apple Liquid Serum Foundation Deep 082</t>
  </si>
  <si>
    <t>840026660280</t>
  </si>
  <si>
    <t>Kat Von D Good Apple Liquid Serum Foundation Deep 084</t>
  </si>
  <si>
    <t>Kat Von D Good Apple Liquid Serum Foundation Deep 086</t>
  </si>
  <si>
    <t>840026660303</t>
  </si>
  <si>
    <t>Kat Von D Good Apple Liquid Serum Foundation Deep 088</t>
  </si>
  <si>
    <t>840026660310</t>
  </si>
  <si>
    <t>Kat Von D Good Apple Liquid Serum Foundation Deep 090</t>
  </si>
  <si>
    <t>840026660327</t>
  </si>
  <si>
    <t>Kat Von D Good Apple Liquid Serum Foundation Deep 092</t>
  </si>
  <si>
    <t>840026660334</t>
  </si>
  <si>
    <t>Kat Von D Good Apple Liquid Serum Foundation Deep 094</t>
  </si>
  <si>
    <t>840026660341</t>
  </si>
  <si>
    <t>Kat Von D Good Apple Liquid Serum Foundation Deep 096</t>
  </si>
  <si>
    <t>840026660358</t>
  </si>
  <si>
    <t>Kat Von D Good Apple Liquid Serum Foundation Deep 098</t>
  </si>
  <si>
    <t>840026652117</t>
  </si>
  <si>
    <t>Kat Von D Good Apple Skin-Perfecting Foundation Balm 0.35oz Tan 068</t>
  </si>
  <si>
    <t>840026655231</t>
  </si>
  <si>
    <t>Kat Von D Good Apple Skin-Perfecting Foundation Balm 0.35oz Tan 070</t>
  </si>
  <si>
    <t>840026652124</t>
  </si>
  <si>
    <t>Kat Von D Good Apple Skin-Perfecting Foundation Balm 0.35oz Tan 072</t>
  </si>
  <si>
    <t>840026655255</t>
  </si>
  <si>
    <t>Kat Von D Good Apple Skin-Perfecting Foundation Balm 0.35oz Tan 076</t>
  </si>
  <si>
    <t>840026652155</t>
  </si>
  <si>
    <t>Kat Von D Good Apple Skin-Perfecting Foundation Balm 0.35oz Deep 080</t>
  </si>
  <si>
    <t>840026652162</t>
  </si>
  <si>
    <t>Kat Von D Good Apple Skin-Perfecting Foundation Balm 0.35oz Deep 082</t>
  </si>
  <si>
    <t>840026652179</t>
  </si>
  <si>
    <t>Kat Von D Good Apple Skin-Perfecting Foundation Balm 0.35oz Deep 084</t>
  </si>
  <si>
    <t>840026655262</t>
  </si>
  <si>
    <t>Kat Von D Good Apple Skin-Perfecting Foundation Balm 0.35oz Deep 086</t>
  </si>
  <si>
    <t>840026652186</t>
  </si>
  <si>
    <t>Kat Von D Good Apple Skin-Perfecting Foundation Balm 0.35oz Deep 088</t>
  </si>
  <si>
    <t>840026652193</t>
  </si>
  <si>
    <t>Kat Von D Good Apple Skin-Perfecting Foundation Balm 0.35oz Deep 090</t>
  </si>
  <si>
    <t>840026655279</t>
  </si>
  <si>
    <t>Kat Von D Good Apple Skin-Perfecting Foundation Balm 0.35oz Deep 092</t>
  </si>
  <si>
    <t>840026652216</t>
  </si>
  <si>
    <t>Kat Von D Good Apple Skin-Perfecting Foundation Balm 0.35oz Deep 094</t>
  </si>
  <si>
    <t>840026655286</t>
  </si>
  <si>
    <t>Kat Von D Good Apple Skin-Perfecting Foundation Balm 0.35oz Deep 096</t>
  </si>
  <si>
    <t>840026652223</t>
  </si>
  <si>
    <t>Kat Von D Good Apple Skin-Perfecting Foundation Balm 0.35oz Deep 098</t>
  </si>
  <si>
    <t>840026648356</t>
  </si>
  <si>
    <t>Kat Von D Good Apple Concealer Light 111</t>
  </si>
  <si>
    <t>Kat Von D Good Apple Concealer Light 114</t>
  </si>
  <si>
    <t>Kat Von D Good Apple Concealer Light 122</t>
  </si>
  <si>
    <t>Kat Von D Good Apple Concealer Medium 131</t>
  </si>
  <si>
    <t>Kat Von D Good Apple Concealer Medium 137</t>
  </si>
  <si>
    <t>Kat Von D Good Apple Concealer Medium 141</t>
  </si>
  <si>
    <t>840026648455</t>
  </si>
  <si>
    <t>Kat Von D Good Apple Concealer Medium 149</t>
  </si>
  <si>
    <t>Kat Von D Good Apple Concealer Medium 152</t>
  </si>
  <si>
    <t>840026648479</t>
  </si>
  <si>
    <t>Kat Von D Good Apple Concealer Tan 158</t>
  </si>
  <si>
    <t>840026648486</t>
  </si>
  <si>
    <t>Kat Von D Good Apple Concealer Tan 161</t>
  </si>
  <si>
    <t>840026648493</t>
  </si>
  <si>
    <t>Kat Von D Good Apple Concealer Tan 162</t>
  </si>
  <si>
    <t>840026648509</t>
  </si>
  <si>
    <t>Kat Von D Good Apple Concealer  Tan 164</t>
  </si>
  <si>
    <t>840026648516</t>
  </si>
  <si>
    <t>Kat Von D Good Apple Concealer Tan 167</t>
  </si>
  <si>
    <t>840026648523</t>
  </si>
  <si>
    <t>Kat Von D Good Apple Concealer Tan 169</t>
  </si>
  <si>
    <t>840026648530</t>
  </si>
  <si>
    <t>Kat Von D Good Apple Concealer Tan 173</t>
  </si>
  <si>
    <t>840026648547</t>
  </si>
  <si>
    <t>Kat Von D Good Apple Concealer Tan 177</t>
  </si>
  <si>
    <t>Kat Von D Good Apple Concealer Deep 179</t>
  </si>
  <si>
    <t>Kat Von D Good Apple Concealer Deep 181</t>
  </si>
  <si>
    <t>Kat Von D Good Apple Concealer Deep 183</t>
  </si>
  <si>
    <t>Kat Von D Good Apple Concealer Deep 185</t>
  </si>
  <si>
    <t>Kat Von D Good Apple Concealer Deep 187</t>
  </si>
  <si>
    <t>Kat Von D Good Apple Concealer Deep 191</t>
  </si>
  <si>
    <t>Kat Von D Good Apple Concealer Deep 195</t>
  </si>
  <si>
    <t>Kat Von D Good Apple Concealer Deep 197</t>
  </si>
  <si>
    <t>840026653657</t>
  </si>
  <si>
    <t>Kat Von D ModCon Long-Wear Hydrating Liquid-Gel Contour 17ml Fair Cool 90</t>
  </si>
  <si>
    <t>840026653664</t>
  </si>
  <si>
    <t>Kat Von D ModCon Long-Wear Hydrating Liquid-Gel Contour 17ml Light Warm 80</t>
  </si>
  <si>
    <t>840026653671</t>
  </si>
  <si>
    <t>Kat Von D ModCon Long-Wear Hydrating Liquid-Gel Contour 17ml KLight-Medium Neutral 70</t>
  </si>
  <si>
    <t>840026655330</t>
  </si>
  <si>
    <t>Kat Von D ModCon Long-Wear Hydrating Liquid-Gel Contour 17ml Medium Cool 60</t>
  </si>
  <si>
    <t>840026655347</t>
  </si>
  <si>
    <t>Kat Von D ModCon Long-Wear Hydrating Liquid-Gel Contour 17ml Medium-Tan Warm 50</t>
  </si>
  <si>
    <t>Kat Von D ModCon Long-Wear Hydrating Liquid-Gel Contour 17ml Tan Neutral 30</t>
  </si>
  <si>
    <t>840026657259</t>
  </si>
  <si>
    <t>Kat Von D ModCon Long-Wear Hydrating Liquid-Gel Contour 17ml Tan-Deep Neutral 20</t>
  </si>
  <si>
    <t>Kat Von D ModCon Long-Wear Hydrating Liquid-Gel Contour 17ml Deep Cool 10</t>
  </si>
  <si>
    <t>840026653633</t>
  </si>
  <si>
    <t>Kat Von D ModCon Liquid Gel Blush 30 Glasscade</t>
  </si>
  <si>
    <t>840026653626</t>
  </si>
  <si>
    <t>Kat Von D ModCon Liquid Gel Blush 10 Glowlita</t>
  </si>
  <si>
    <t>840026653640</t>
  </si>
  <si>
    <t>Kat Von D ModCon Liquid Gel Blush 20 Dewality</t>
  </si>
  <si>
    <t>840026654784</t>
  </si>
  <si>
    <t>Kat Von D ModCon Liquid Gel Blush 50 Luminairy</t>
  </si>
  <si>
    <t>840026670180</t>
  </si>
  <si>
    <t>Kat Von D Good Apple Blush Balm Duo 10 Secret Thicket</t>
  </si>
  <si>
    <t>840026670197</t>
  </si>
  <si>
    <t>Kat Von D Good Apple Blush Balm Duo 30 Elusive Orchard</t>
  </si>
  <si>
    <t>840026670203</t>
  </si>
  <si>
    <t>Kat Von D Good Apple Blush Balm Duo 50 Red Meadow</t>
  </si>
  <si>
    <t>840026670210</t>
  </si>
  <si>
    <t>Kat Von D Good Apple Blush Balm Duo 70 Nymphs Grove</t>
  </si>
  <si>
    <t>840026670227</t>
  </si>
  <si>
    <t>Kat Von D Good Apple Bronzer Duo 100 Fair</t>
  </si>
  <si>
    <t>840026670234</t>
  </si>
  <si>
    <t>Kat Von D Good Apple Bronzer Duo 200 Light</t>
  </si>
  <si>
    <t>Kat Von D Good Apple Bronzer Duo 300 Medium</t>
  </si>
  <si>
    <t>Kat Von D Good Apple Bronzer Duo 500 Tan</t>
  </si>
  <si>
    <t>810763034224</t>
  </si>
  <si>
    <t>Kat Von D Kitten Mini Shade + Light Contour Duo Medium</t>
  </si>
  <si>
    <t>840026661799</t>
  </si>
  <si>
    <t>Kat Von D Dazzle Stick Eyeshadow Green Flash</t>
  </si>
  <si>
    <t>Kat Von D Dazzle Stick Eyeshadow Heat Burst</t>
  </si>
  <si>
    <t>840026643849</t>
  </si>
  <si>
    <t>Kat Von D Dazzle Stick Eyeshadow Electro Bolt</t>
  </si>
  <si>
    <t>Kat Von D Dazzle Gel Hypermetallic Eyeshadow Cosmic Snow</t>
  </si>
  <si>
    <t>Kat Von D Dazzle Gel Hypermetallic Eyeshadow Violet Aurora</t>
  </si>
  <si>
    <t>840026674805</t>
  </si>
  <si>
    <t>Kat Von D Dazzle Gel Hypermetallic Eyeshadow Bronzite</t>
  </si>
  <si>
    <t>Kat Von D Dazzle Gel Hypermetallic Eyeshadow Onyx Void</t>
  </si>
  <si>
    <t>840026664141</t>
  </si>
  <si>
    <t>Kat Von D Dazzle flakes metallic eye pigment 10 polar night</t>
  </si>
  <si>
    <t>840026664158</t>
  </si>
  <si>
    <t>Kat Von D Dazzle flakes metallic eye pigment magnetic cloud 20</t>
  </si>
  <si>
    <t>Kat Von D Super Brow Eyeliner, Shadow &amp; Brow Pigment Roxy Purple</t>
  </si>
  <si>
    <t>816657028218</t>
  </si>
  <si>
    <t>Kat Von D Super Brow Eyeliner, Shadow &amp; Brow Pigment Scarlet</t>
  </si>
  <si>
    <t>Kat Von D Super Brow Eyeliner, Shadow &amp; Brow Pigment White Out</t>
  </si>
  <si>
    <t>840026662444</t>
  </si>
  <si>
    <t>Kat Von D Travel Tattoo Pencil Liner Trooper Black</t>
  </si>
  <si>
    <t>816657028140</t>
  </si>
  <si>
    <t>Kat Von D Super Brow 24 Hour PomadeAubergine</t>
  </si>
  <si>
    <t>816657028225</t>
  </si>
  <si>
    <t>Kat Von D Super Brow 24 Hour PomadeRoxy Purple</t>
  </si>
  <si>
    <t>Kat Von D Super Brow 24 Hour PomadeScarlet</t>
  </si>
  <si>
    <t>816657028157</t>
  </si>
  <si>
    <t>Kat Von D Super Brow 24 Hour PomadeWhite Out</t>
  </si>
  <si>
    <t>816657028089</t>
  </si>
  <si>
    <t>Kat Von D Super Brow 24 Hour PomadeTaupe</t>
  </si>
  <si>
    <t xml:space="preserve">Kat Von D Epic Kiss Nourishing Vegan Butter Lipstick  .03oz Bluepink 260 </t>
  </si>
  <si>
    <t>840026653794</t>
  </si>
  <si>
    <t>Kat Von D Epic Kiss Nourishing Vegan Butter Lipstick  .03oz Grrowl</t>
  </si>
  <si>
    <t>840026653695</t>
  </si>
  <si>
    <t>Kat Von D Epic Kiss Nourishing Vegan Butter Lipstick  .03oz The Female Gaze</t>
  </si>
  <si>
    <t xml:space="preserve">Kat Von D Travel Size Epic Kiss Nourishing Vegan Butter Lipstick .02oz Womankind 120 </t>
  </si>
  <si>
    <t>840026653909</t>
  </si>
  <si>
    <t xml:space="preserve">Kat Von D Travel Size Epic Kiss Nourishing Vegan Butter Lipstick .02oz Role Breaker 190 </t>
  </si>
  <si>
    <t>840026659505</t>
  </si>
  <si>
    <t>Kat Von D Everlasting Hyperlight Liquid Lipstick 16 Calytrix</t>
  </si>
  <si>
    <t>840026659536</t>
  </si>
  <si>
    <t>Kat Von D Everlasting Hyperlight Liquid Lipstick 92 Dark Wisteria</t>
  </si>
  <si>
    <t>840026659567</t>
  </si>
  <si>
    <t>Kat Von D Everlasting Hyperlight Liquid Lipstick 36 Dragon Bones</t>
  </si>
  <si>
    <t>Kat Von D Everlasting Hyperlight Liquid Lipstick 20 Ghost Bloom</t>
  </si>
  <si>
    <t>840026659932</t>
  </si>
  <si>
    <t xml:space="preserve">Kat Von D Everlasting Hyperlight Liquid Lipstick Cobra Lily </t>
  </si>
  <si>
    <t>840026661546</t>
  </si>
  <si>
    <t>Kat Von D Everlasting Hyperlight Liquid Lipstick Bleeding Heart</t>
  </si>
  <si>
    <t>Kat Von D Everlasting Hyperlight Liquid Lipstick 88 Scorpiris</t>
  </si>
  <si>
    <t>840026653527</t>
  </si>
  <si>
    <t>Kat Von D XO Lip Gloss Camellia 10</t>
  </si>
  <si>
    <t>LANCOME</t>
  </si>
  <si>
    <t>Lancome Teint Idole Ultra Wear 24H Wear &amp; Comfort Makeup SPF15 30ml  03</t>
  </si>
  <si>
    <t>Lancome Renergie Lift Anti-wrinkle lifting makeup SPF20  430 Dore W</t>
  </si>
  <si>
    <t>Lancome Teint Idole Ultra Wear Camouflage High Coverage Concealer 095 Ivoire</t>
  </si>
  <si>
    <t xml:space="preserve">Lancome Teint Idole Ultra Wear Camouflage High Coverage Concealer 555 Suede C </t>
  </si>
  <si>
    <t>3614273988629</t>
  </si>
  <si>
    <t>Lancome Teint Idole Ultra Wear Concealer 445N</t>
  </si>
  <si>
    <t>Lancome Artliner 11 Rose Gold Metallic</t>
  </si>
  <si>
    <t>Lancome Idole Liner - Blue</t>
  </si>
  <si>
    <t>Lancome Idole Liner - Green</t>
  </si>
  <si>
    <t>Lancome Idole Tint Eyeshadow &amp; Eyeliner 4 Sienna</t>
  </si>
  <si>
    <t xml:space="preserve">Lancome Ombre Hypnose stylo eyeshadow Stick  25 Platine </t>
  </si>
  <si>
    <t xml:space="preserve">Lancome color design eyeshadow 129 Bronzed Magnesium Metallic </t>
  </si>
  <si>
    <t xml:space="preserve">Lancome color design eyeshadow 207 Kitten Heel </t>
  </si>
  <si>
    <t>Lancome Cils Booster XL Mascara Primer Travel Size 4ml</t>
  </si>
  <si>
    <r>
      <rPr>
        <sz val="11"/>
        <rFont val="Calibri"/>
        <family val="2"/>
        <scheme val="minor"/>
      </rPr>
      <t>3614274132090</t>
    </r>
  </si>
  <si>
    <t>Lancome L'absolue Rouge Intimatte Lipstick  370 Flush Of Love</t>
  </si>
  <si>
    <t>18</t>
  </si>
  <si>
    <t>Lancome L'absolue Intimatte Liquid lipstick #281</t>
  </si>
  <si>
    <t>Lancome Lip Idole Liner  101 spicy Cherry</t>
  </si>
  <si>
    <t>LAURA MERCIER</t>
  </si>
  <si>
    <t>Laura Mercier Caviar Stick Eye Color Azure</t>
  </si>
  <si>
    <t>LILLY LASHES</t>
  </si>
  <si>
    <t xml:space="preserve">Lilly Lashes Level Up Lash Conditioning Serum 1.5ml </t>
  </si>
  <si>
    <t>LIPSTICK QUEEN</t>
  </si>
  <si>
    <t>Lipstick Queen Lip Restore Balm Lip Balm 0.09 Oz</t>
  </si>
  <si>
    <t>L'OREAL</t>
  </si>
  <si>
    <t>L'Oreal True Match Eye Cream in a Concealer 0.4 oz N5-6 Medium</t>
  </si>
  <si>
    <t xml:space="preserve">L'Oreal True Match Radiant Serum Concealer 11ml Carded 4N Light Medium </t>
  </si>
  <si>
    <t>MAC</t>
  </si>
  <si>
    <t>MAKEUP FOREVER</t>
  </si>
  <si>
    <t xml:space="preserve">Makeup Forever Ultra Hd Light Capture Concealer #42 </t>
  </si>
  <si>
    <t>Makeup Forever Ultra Hd Light Capture Concealer #51</t>
  </si>
  <si>
    <t xml:space="preserve">Makeup Forever Ultra Hd Light Capture Concealer #52 </t>
  </si>
  <si>
    <t>Makeup Forever Refillable Case Xl</t>
  </si>
  <si>
    <t>Makeup Forever Artist Color Shadow Eye Shadow High Impact Refill D652</t>
  </si>
  <si>
    <t>Makeup Forever Artist Color Shadow Eye Shadow High Impact Refill I514</t>
  </si>
  <si>
    <t>Makeup Forever Artist Color Shadow Eye Shadow High Impact Refill M928</t>
  </si>
  <si>
    <t>Makeup Forever Artist Color Shadow Eye Shadow High Impact Refill Me512</t>
  </si>
  <si>
    <t>Makeup Forever Artist Color Shadow Eye Shadow High Impact Refill M647</t>
  </si>
  <si>
    <t>Makeup Forever Artist Color Shadow Eye Shadow High Impact Refill M748</t>
  </si>
  <si>
    <t>Makeup Forever Artist Color Shadow Eye Shadow High Impact Refill Me728</t>
  </si>
  <si>
    <t>Makeup Forever Artist Color Shadow Eye Shadow High Impact Refill M549</t>
  </si>
  <si>
    <t>Makeup Forever Artist Color Shadow Eye Shadow High Impact Refill M650</t>
  </si>
  <si>
    <t>Makeup Forever Artist Color Shadow Eye Shadow High Impact Refill Me612</t>
  </si>
  <si>
    <t>Makeup Forever Artist Color Shadow Eye Shadow High Impact Refill Me624</t>
  </si>
  <si>
    <t>MARC JACOBS</t>
  </si>
  <si>
    <t>Marc Jacobs Accomplice Concealer &amp; Touch Up Stick Deep 59</t>
  </si>
  <si>
    <t>Marc Jacobs Accomplice Concealer &amp; Touch Up Stick Tan 46</t>
  </si>
  <si>
    <t>Marc Jacobs Accomplice Concealer &amp; Touch Up Stick Tan 49</t>
  </si>
  <si>
    <t>Marc Jacobs Accomplice Concealer &amp; Touch Up Stick Deep 56</t>
  </si>
  <si>
    <t>Marc Jacobs Extra Shot Caffeine Concealer and Foundation 410 Deep</t>
  </si>
  <si>
    <t>Marc Jacobs Extra Shot Caffeine Concealer and Foundation 430 Deep</t>
  </si>
  <si>
    <t>MAX FACTOR</t>
  </si>
  <si>
    <t>Max Factor color Adapt Foundation 75 Golden</t>
  </si>
  <si>
    <t>MAYBELLINE</t>
  </si>
  <si>
    <t>Maybelline Sunkisser Liquid Blush 4.7ml Carded 03 Sol Search</t>
  </si>
  <si>
    <t>Maybelline Sunkisser Liquid Blush 4.7ml Carded 09 Midnight Shimmer</t>
  </si>
  <si>
    <t>Maybelline Fit me Dewy + Smooth Foundation SPF18 130 Buff Beige</t>
  </si>
  <si>
    <t>Maybelline Tattoo Studio Brow Lift Stick 264 Clear</t>
  </si>
  <si>
    <t>Maybelline Tattoo Brow Styling Gel 6Ml Medium Brown</t>
  </si>
  <si>
    <t>Maybelline The Colossal Kajal Eyeliner 0.35G Uncarded Black</t>
  </si>
  <si>
    <t>Maybelline Great Lash Waterproof Mascara Very Black</t>
  </si>
  <si>
    <t>Maybelline Great Lash Lots Of Lashes Washable Mascara Very Black</t>
  </si>
  <si>
    <t>Maybelline the Elixir Color sensational lip color #020</t>
  </si>
  <si>
    <t>MORPHE</t>
  </si>
  <si>
    <t>Morphe M250-1 Eyeliner Brush</t>
  </si>
  <si>
    <t>Morphe Dual-Ended Dipped Liner &amp; Brow Brush</t>
  </si>
  <si>
    <t>Morphe V207 Dual-Ended Dipped Liner &amp; Brow Brush</t>
  </si>
  <si>
    <t>Morphe M443 Pointed Liner Brush</t>
  </si>
  <si>
    <t>Morphe M432 Flat Liner Definer Brush</t>
  </si>
  <si>
    <t xml:space="preserve">NARS </t>
  </si>
  <si>
    <t>PACO RABANNA</t>
  </si>
  <si>
    <t>Paco Rabanna Eyephoria Famous Mascara</t>
  </si>
  <si>
    <t>PAT MCGRATH LABS</t>
  </si>
  <si>
    <t>PAT MCGRATH LABS LIP FETISH DIVINYL LIP SHINE - BELLE AMOUR</t>
  </si>
  <si>
    <t>PAT MCGRATH LABS LIP FETISH DIVINYL LIP SHINE - BOUDOIR ROSE</t>
  </si>
  <si>
    <t>PAT MCGRATH LABS LIP FETISH DIVINYL LIP SHINE - ELECTRIC LOTUS</t>
  </si>
  <si>
    <t>PAT MCGRATH LABS LUST GLOSS LIP GLOSS - APHRODISIAC</t>
  </si>
  <si>
    <t>843004101553</t>
  </si>
  <si>
    <t>PAT MCGRATH LABS LUST GLOSS LIP GLOSS - BRONZE TEMPTATION</t>
  </si>
  <si>
    <t>843004100983</t>
  </si>
  <si>
    <t>PAT MCGRATH LABS MATTETRANCE LIPSTICK - 018 CANDY FLIP</t>
  </si>
  <si>
    <t>843004101003</t>
  </si>
  <si>
    <t>PAT MCGRATH LABS MATTETRANCE LIPSTICK - 020 FEMMEBOT</t>
  </si>
  <si>
    <t>843004101041</t>
  </si>
  <si>
    <t>PAT MCGRATH LABS MATTETRANCE LIPSTICK - 024 VENUS IN FURS</t>
  </si>
  <si>
    <t>843004101669</t>
  </si>
  <si>
    <t>PAT MCGRATH LABS MATTETRANCE LIPSTICK - 040-5 FLESH</t>
  </si>
  <si>
    <t>843004101676</t>
  </si>
  <si>
    <t>PAT MCGRATH LABS MATTETRANCE LIPSTICK - 041 GUINEVERE</t>
  </si>
  <si>
    <t>843004100556</t>
  </si>
  <si>
    <t>PAT MCGRATH LABS MATTETRANCE LIPSTICK - 109-3 FLESH 0.14OZ</t>
  </si>
  <si>
    <t>843004110999</t>
  </si>
  <si>
    <t>PAT MCGRATH LABS MATTETRANCE LIPSTICK - 190 NUDE VENUS</t>
  </si>
  <si>
    <t>843004109184</t>
  </si>
  <si>
    <t>PAT MCGRATH LABS MATTETRANCE LIPSTICK - 476 DREAM LOVER</t>
  </si>
  <si>
    <t>843004112344</t>
  </si>
  <si>
    <t>PAT MCGRATH LABS MATTETRANCE LIPSTICK HEARTS DESIRE EDITION - NUDE NOCTURNE</t>
  </si>
  <si>
    <t>843004110814</t>
  </si>
  <si>
    <t>PAT MCGRATH LABS SATINALLURE LIPSTICK - 497-5 ELSON</t>
  </si>
  <si>
    <t>843004110661</t>
  </si>
  <si>
    <t>PAT MCGRATH LABS SATINALLURE LIPSTICK - 651 IN THE FLESH</t>
  </si>
  <si>
    <t>843004110678</t>
  </si>
  <si>
    <t>PAT MCGRATH LABS SATINALLURE LIPSTICK - 652 PETALLICA</t>
  </si>
  <si>
    <t>843004110951</t>
  </si>
  <si>
    <t>PAT MCGRATH LABS SATINALLURE LIPSTICK - 657 FLEUR FATALE</t>
  </si>
  <si>
    <t>843004106183</t>
  </si>
  <si>
    <t>PAT MCGRATH LABS SKIN FETISH SUBLIME PERFECTION CONCEALER - 10 LIGHT MEDIUM</t>
  </si>
  <si>
    <t>843004106190</t>
  </si>
  <si>
    <t>PAT MCGRATH LABS SKIN FETISH SUBLIME PERFECTION CONCEALER - 11 LIGHT MEDIUM</t>
  </si>
  <si>
    <t>843004106213</t>
  </si>
  <si>
    <t>PAT MCGRATH LABS SKIN FETISH SUBLIME PERFECTION CONCEALER - 13 LIGHT MEDIUM</t>
  </si>
  <si>
    <t>843004106237</t>
  </si>
  <si>
    <t>PAT MCGRATH LABS SKIN FETISH SUBLIME PERFECTION CONCEALER - 15 MEDIUM</t>
  </si>
  <si>
    <t>843004106244</t>
  </si>
  <si>
    <t>PAT MCGRATH LABS SKIN FETISH SUBLIME PERFECTION CONCEALER - 16 MEDIUM</t>
  </si>
  <si>
    <t>PAT MCGRATH LABS SKIN FETISH SUBLIME PERFECTION CONCEALER - 33 DEEP</t>
  </si>
  <si>
    <t>PRADA</t>
  </si>
  <si>
    <t>Prada Reveal Foundation Refill 30ml DW75</t>
  </si>
  <si>
    <t>PURE COSMETICS</t>
  </si>
  <si>
    <t>Pure Cosmetics Stripped Collection Eyeshadow Palette</t>
  </si>
  <si>
    <t>QVC</t>
  </si>
  <si>
    <t xml:space="preserve">QVC Concealer Brush by QVC  </t>
  </si>
  <si>
    <t>REVLON</t>
  </si>
  <si>
    <t>Revlon Illuminance Foundation Medium Coverage 30mL Carded 201 Creamy Natural</t>
  </si>
  <si>
    <t>Revlon Illuminance Serum Tint SPF15 28ml Carded 117 Light Beige</t>
  </si>
  <si>
    <t>Revlon Kiss Balm 26G Crisp Apple Carded SPF20</t>
  </si>
  <si>
    <t>RIMMEL</t>
  </si>
  <si>
    <t>Rimmel ScandalEyes shadow stick #006 Paranoid Purple Can Hangtag</t>
  </si>
  <si>
    <t>Rimmel Kate Lasting finish matte Lipstick #106</t>
  </si>
  <si>
    <t xml:space="preserve">Rimmel Sets </t>
  </si>
  <si>
    <t xml:space="preserve">SHISEIDO </t>
  </si>
  <si>
    <t>729238108127</t>
  </si>
  <si>
    <t>Shiseido Sheer Matifying Compact Refill spf21 B100 very deep beige</t>
  </si>
  <si>
    <t>729238108813</t>
  </si>
  <si>
    <t>Shiseido Sheer Matifying Compact Refill spf21 D20 Rich brown</t>
  </si>
  <si>
    <t>730852108721</t>
  </si>
  <si>
    <t>Shiseido Radiance Lifting Foundation SPF 17 1.2oz Rich Brown D20</t>
  </si>
  <si>
    <t>Shiseido UV Protective Compact Case</t>
  </si>
  <si>
    <t>730852111196</t>
  </si>
  <si>
    <t>Shiseido Limited Edition Empty Foundation Case</t>
  </si>
  <si>
    <t>729238533028</t>
  </si>
  <si>
    <t>Shiseido case with brush for luminizing color powder</t>
  </si>
  <si>
    <t>SIGNATURE CLUB A</t>
  </si>
  <si>
    <t>Signature Club A by Adrienne Kabuki Brush</t>
  </si>
  <si>
    <t>SMASHBOX</t>
  </si>
  <si>
    <t>607710078864</t>
  </si>
  <si>
    <t xml:space="preserve">Smashbox Studio Skin Full Coverage 24 Hour Foundation 1.0oz 4.35 Deep </t>
  </si>
  <si>
    <t>Smashbox Brow Tech Shaping Powder 0.03oz/0.75g Blonde</t>
  </si>
  <si>
    <t>Smashbox Always On Liquid Lipstick  0.13oz/4ml Girl Gang</t>
  </si>
  <si>
    <t>STILA</t>
  </si>
  <si>
    <t>Stila Save the Day Eye &amp; Lip Perfecter</t>
  </si>
  <si>
    <t>STUDIO MAKEUP</t>
  </si>
  <si>
    <t>80672369810</t>
  </si>
  <si>
    <t>Studio Makeup To Go Palette Warm Tones</t>
  </si>
  <si>
    <t>TARTE</t>
  </si>
  <si>
    <t>Tarte Glow Wand Shape Tape 1ml Travel Size Auroral</t>
  </si>
  <si>
    <t>846733042043</t>
  </si>
  <si>
    <t>Tarte Glow Wand Shape Tape 1ml Travel Size Dream</t>
  </si>
  <si>
    <t>846733041602</t>
  </si>
  <si>
    <t>Tarte Shape Tape Glow Wand 0.2 oz Aglow</t>
  </si>
  <si>
    <t>TRESTIQUE</t>
  </si>
  <si>
    <t>Trestique Line sharpen &amp; smudge eye pencil Roman bronze</t>
  </si>
  <si>
    <t>URBAN DECAY</t>
  </si>
  <si>
    <t>Urban Decay Hydromaniac Dewy Liquid Blush  Drippin</t>
  </si>
  <si>
    <t>Urban Decay Hydromaniac Dewy Liquid Blush  Unhinged</t>
  </si>
  <si>
    <t>Urban Decay Hydromaniac Dewy Liquid Blush  Rebellious</t>
  </si>
  <si>
    <t>Urban Decay Hydromaniac Dewy Liquid Blush  wrecked</t>
  </si>
  <si>
    <t xml:space="preserve">Urban Decay Eyeshadow Primer Potion Mini 2ml Original </t>
  </si>
  <si>
    <t>Urban Decay Big Bush Brow 6.1ml Neutral Nana</t>
  </si>
  <si>
    <t>Urban Decay Big Bush Brow 6.1ml Dark Drapes</t>
  </si>
  <si>
    <t>Urban Decay 24/7 Shadow Stick Echoed</t>
  </si>
  <si>
    <t>Urban Decay 24/7 Shadow Stick Lsd</t>
  </si>
  <si>
    <t xml:space="preserve">Urban Decay 24/7 Shadow Stick  Digitalized </t>
  </si>
  <si>
    <t xml:space="preserve">Urban Decay 24/7 Shadow Stick Hardfall </t>
  </si>
  <si>
    <t>Urban Decay 24/7 Glide-On Waterproof Eyeliner Pencil Space Cowboy</t>
  </si>
  <si>
    <t>Urban Decay 24/7 Glide-On Waterproof Eyeliner Pencil Wild Side</t>
  </si>
  <si>
    <t>Urban Decay 24/7 Glide-On Waterproof Eyeliner Pencil Desperation</t>
  </si>
  <si>
    <t>Urban Decay 24/7 Glide-On Waterproof Eyeliner Pencil Loaded</t>
  </si>
  <si>
    <t xml:space="preserve">Urban Decay 24/7 Glide-On Waterproof Eyeliner Pencil Deep End </t>
  </si>
  <si>
    <t>3605972889430</t>
  </si>
  <si>
    <t xml:space="preserve">Urban Decay Vice Lip Bond  Toy with me </t>
  </si>
  <si>
    <t>3605972741400</t>
  </si>
  <si>
    <t xml:space="preserve">Urban Decay Vice Lip Bond  Shock Value </t>
  </si>
  <si>
    <t>3605972494597</t>
  </si>
  <si>
    <t>Urban Decay Vice Lipstick Depends On Traffic</t>
  </si>
  <si>
    <t xml:space="preserve">VALENTINO </t>
  </si>
  <si>
    <t>3614274368390</t>
  </si>
  <si>
    <t>Valentino Spike Ultra Matte Lipstick 210R</t>
  </si>
  <si>
    <t>Valentino Spike Ultra Matte Lipstick  111A</t>
  </si>
  <si>
    <t xml:space="preserve">Valentino Spike Ultra Matte Lipstick  134R Couture in the streets </t>
  </si>
  <si>
    <t xml:space="preserve">SKINCARE  </t>
  </si>
  <si>
    <t>BEAUTYBIO</t>
  </si>
  <si>
    <t>851262002697</t>
  </si>
  <si>
    <t>BeautyBio GloPRO Face Microtip Attachment Head</t>
  </si>
  <si>
    <t>851262002802</t>
  </si>
  <si>
    <t xml:space="preserve">BeautyBio GloPRO Eye  Microtip Attachment Head </t>
  </si>
  <si>
    <t>BIOTHERM</t>
  </si>
  <si>
    <t>Biotherm Aquasource Cream 50ml</t>
  </si>
  <si>
    <t>Biotherm Blue Therapy Eye Cream 15ml</t>
  </si>
  <si>
    <t>Biotherm Blue Therapy Multi Defender SPF25 50ml</t>
  </si>
  <si>
    <t>Biotherm Blue Therapy Red Algae Uplift Cream 50ml</t>
  </si>
  <si>
    <t>Biotherm Life Plankton Sensitive Balm 50ml</t>
  </si>
  <si>
    <t>Biotherm Aquasource Cica Nutri Cream 50ml</t>
  </si>
  <si>
    <t>BURT'S BEES</t>
  </si>
  <si>
    <t>Burt's Bees Cooling Eucalyptus Rescue Balm 4.25g</t>
  </si>
  <si>
    <t>CLARINS</t>
  </si>
  <si>
    <t>Clarins Cleansing Micellar Water with Alpine Golden Gentian &amp; Lemon Balm Extracts 6.7 oz Sensitive Skin</t>
  </si>
  <si>
    <t>CLARISONIC</t>
  </si>
  <si>
    <t>Clarisonic Mia Prima Facial Cleansing Device White</t>
  </si>
  <si>
    <t>Clarisonic Deep pore brush head (INTL) *2</t>
  </si>
  <si>
    <t>Clarisonic Deep pore brush head</t>
  </si>
  <si>
    <t>CLINIQUE</t>
  </si>
  <si>
    <t>Clinique Acne Solutions Clarifying Lotion 200ml</t>
  </si>
  <si>
    <t>Clinique Clarifying Lotion 1 400ml</t>
  </si>
  <si>
    <t>Clinique Dramatical Different Moisturizing Lotion 50ml</t>
  </si>
  <si>
    <t>Clinique Dramatically Different Hydrating Jelly 6.7 oz</t>
  </si>
  <si>
    <t>Clinique Dramatically Different Moisturizing Gel 50ml</t>
  </si>
  <si>
    <t>Clinique Moisture Surge Eye Concentrate 15ml</t>
  </si>
  <si>
    <t>Clinique Smart Custom Repair Moisturizer SPF15 Combination Oily To Oily 1.7oz</t>
  </si>
  <si>
    <t>DELFANTI MILANO</t>
  </si>
  <si>
    <t xml:space="preserve">Delfanti Milano Anti aging eye cream 30ml </t>
  </si>
  <si>
    <t>DRUNK ELEPHANT</t>
  </si>
  <si>
    <t>Drunk Elephant B-Goldi Bright Drops 30ml</t>
  </si>
  <si>
    <t>Drunk Elephant Bora Barrier Repair Cream 50ml</t>
  </si>
  <si>
    <t>Drunk Elephant Lala Retro Whipped Cream 15ml</t>
  </si>
  <si>
    <t>Drunk Elephant Protini Polypeptide Cream 15 ml</t>
  </si>
  <si>
    <t>Drunk Elephant Protini Polypeptide Cream 50ml</t>
  </si>
  <si>
    <t>Estee Lauder Nutritious Melting Soft Cream Mask and Moisturizer 1.7 oz</t>
  </si>
  <si>
    <t>Estee Lauder Re-Nutriv Ultimate Diamond Transformative Eye Serum .5oz</t>
  </si>
  <si>
    <t>EXUVIANCE</t>
  </si>
  <si>
    <t>Exuviance Age Reverse Day Repair SPF 30 .5oz - Boxed</t>
  </si>
  <si>
    <t xml:space="preserve">Florence Silicone Face Mask Brush </t>
  </si>
  <si>
    <t>Florence Mild Glowing Peel off Mask 50ml</t>
  </si>
  <si>
    <t>840047213311</t>
  </si>
  <si>
    <t>Florence Pout Party lip scrub</t>
  </si>
  <si>
    <t xml:space="preserve">Florence Hit Snooze Lip Mask </t>
  </si>
  <si>
    <t xml:space="preserve">Florence Glow all about it Set </t>
  </si>
  <si>
    <t>810157745033</t>
  </si>
  <si>
    <t>Florence Coffee Chronicles Set</t>
  </si>
  <si>
    <t>810157745057</t>
  </si>
  <si>
    <t>Florence Glow all about it Set</t>
  </si>
  <si>
    <t>840047290671</t>
  </si>
  <si>
    <t>Flornce Have a good Day Set</t>
  </si>
  <si>
    <t>Fenty Skin Watch Ya Tone Niacinamide Dark Spot Serum Refill 30ml</t>
  </si>
  <si>
    <t>FILORGA</t>
  </si>
  <si>
    <t>Filorga Brighter Instant Illuminating Mask 75ml</t>
  </si>
  <si>
    <t>EXP 05/ 2027</t>
  </si>
  <si>
    <t>GARNIER</t>
  </si>
  <si>
    <t>EXP 08/2027</t>
  </si>
  <si>
    <t xml:space="preserve">Garnier Aha + Bha Charcoal Anti Blemish Serum 30Ml </t>
  </si>
  <si>
    <t>EXP 10/2027</t>
  </si>
  <si>
    <t>Garnier Hyaluronic Aloe Night Jelly Moisturiser 50Ml</t>
  </si>
  <si>
    <t>EXP 09 / 2027</t>
  </si>
  <si>
    <t>Garnier Bright Complete Anti -Acne Booster Serum 15ml</t>
  </si>
  <si>
    <t>Garnier Bright Complete Vitamin C Aqua Gel 20ml</t>
  </si>
  <si>
    <t>Garnier Sakura Glow Ceramide Water Gel 20ml</t>
  </si>
  <si>
    <t>Garnier Sakura Glow Ceramide Water Gel 50ml</t>
  </si>
  <si>
    <t>GLOWBIOTICS</t>
  </si>
  <si>
    <t>Glowbiotics Anti-Wrinkle Illuminating Eye Cream</t>
  </si>
  <si>
    <t>GOODJANES</t>
  </si>
  <si>
    <t>GoodJanes Say Goodnight Cleansing Balm 3oz</t>
  </si>
  <si>
    <t>Grown Alchemist</t>
  </si>
  <si>
    <t>Grown Alchemist hydra restore day cream 65ml</t>
  </si>
  <si>
    <t>HELENA RUBINSTEIN</t>
  </si>
  <si>
    <t>Helena Rubinstein Force C Eye Mask 0.5 oz</t>
  </si>
  <si>
    <t>HERO COSMETICS</t>
  </si>
  <si>
    <t>Hero Mighty Pimple Patch The Original 72 Patches</t>
  </si>
  <si>
    <t>ILLAMASQUA</t>
  </si>
  <si>
    <t>Illamasqua Beyond Veil Skin Glowing Gel 6ml</t>
  </si>
  <si>
    <t>KATE SOMERVILLE</t>
  </si>
  <si>
    <t>Kate Somerville Peptide K8 Power Cream 30ml</t>
  </si>
  <si>
    <t>KIEHL'S</t>
  </si>
  <si>
    <t>Kiehl's Hydrating Eye Treatment Cream with Avocado 14g</t>
  </si>
  <si>
    <t>Kiehl's Daily Reviving Concentrate Facial Oil 15ml</t>
  </si>
  <si>
    <t>Kiehl's Facial Fuel Daily Energizing Moisture Treatment For Men Spf 19 4.2</t>
  </si>
  <si>
    <t>LABGRAB</t>
  </si>
  <si>
    <t>LabGrab Fine Lines Serum 1oz</t>
  </si>
  <si>
    <t>LA PRAIRIE</t>
  </si>
  <si>
    <t>La Prairie Skin Caviar Luxe Eye Cream 20ml</t>
  </si>
  <si>
    <t>La Prairie Platinum Rare Cellular Night Elixir .68 oz</t>
  </si>
  <si>
    <t>La Prairie Platinum Rare Haute-Rejuvenation Elixir 30ml</t>
  </si>
  <si>
    <t>La Prairie Pure Gold Radiance Concentrate 1oz</t>
  </si>
  <si>
    <t>La Prairie Platinum Rare Haute-Rejuvenation Protocol 3x8 ml</t>
  </si>
  <si>
    <t xml:space="preserve">La Prairie Skin Caviar Luxe Eye Cream 3ml </t>
  </si>
  <si>
    <t xml:space="preserve">La Prairie Skin Caviar Luxe Cream 5ml </t>
  </si>
  <si>
    <t>La Prairie Skin Caviar Essence-in-lotion 5ml</t>
  </si>
  <si>
    <t>LAB SERIES</t>
  </si>
  <si>
    <t>Lab Series Men Anti-Age Max LS Lotion 45ml</t>
  </si>
  <si>
    <t>Lab Series Men Daily Rescue Energizing Face Lotion 50ml</t>
  </si>
  <si>
    <t>LANEIGE</t>
  </si>
  <si>
    <t>Laneige Lip Sleeping Mask Ex Berry 20g</t>
  </si>
  <si>
    <t xml:space="preserve">LOREAL </t>
  </si>
  <si>
    <t xml:space="preserve">L'oreal Revitalift Anti-Wrinkle + Firming Night Cream 1.7oz </t>
  </si>
  <si>
    <t>L'oreal Revitalift Anti-Wrinkle + Firming Eye cream .5oz</t>
  </si>
  <si>
    <t>71249104590</t>
  </si>
  <si>
    <t>Loreal revitalift anti wrinkle + firming night cream 1.7oz</t>
  </si>
  <si>
    <t>71249104606</t>
  </si>
  <si>
    <t xml:space="preserve"> Loreal revitalift anti wrinkle + firming face and neck contour cream 1.7</t>
  </si>
  <si>
    <t>71249104613</t>
  </si>
  <si>
    <t>Loreal revitalift anti wrinkle + firming eye Cream .5oz</t>
  </si>
  <si>
    <t>071249059098</t>
  </si>
  <si>
    <t xml:space="preserve"> L'oreal voluminous original mascara 310 Blackest Black</t>
  </si>
  <si>
    <t xml:space="preserve">L'oreal Men Expert Hydra Sensitive Soothing Daily Face Wash 100Ml </t>
  </si>
  <si>
    <t>Loreal Age Perfect Cleansing Milk 200Ml</t>
  </si>
  <si>
    <t>NEUTROGENA</t>
  </si>
  <si>
    <t>Neutrogena Clear And Defend Facial Scrub For Spot Prone Skin 150Ml</t>
  </si>
  <si>
    <t>NIVEA</t>
  </si>
  <si>
    <t>Nivea Lip Moisture Plus Hyaluron 5.2G Carded</t>
  </si>
  <si>
    <t>Nivea Lip Moisture Plus Hyaluron Sheer Rose 5.2G Carded</t>
  </si>
  <si>
    <t>Nivea Q10 Anti-Wrinkle Expert Targeted Wrinkle Filler Serum 15ml</t>
  </si>
  <si>
    <t>No 7</t>
  </si>
  <si>
    <t>No 7 Future Renew Damage Reversal Day Cream SPF 25 50ml</t>
  </si>
  <si>
    <t>Olay</t>
  </si>
  <si>
    <t>Olay Total Effect 7 Face Mask 3 Masks</t>
  </si>
  <si>
    <t>ORIGINS</t>
  </si>
  <si>
    <t xml:space="preserve">Origins Clear Improvement  Active Charcoal Mask 75ml </t>
  </si>
  <si>
    <t>Origins Dr. Andrew Weil For Origins Mega- Mushroom Relief &amp; Resilience Soothing Face Mask 75ml</t>
  </si>
  <si>
    <t>PATCHOLOGY</t>
  </si>
  <si>
    <t>Patchology Sleigh All Day De-Puffing Eye Care Duo</t>
  </si>
  <si>
    <t>PETER THOMAS ROTH</t>
  </si>
  <si>
    <t>Peter Thomas Roth Even Smoother Microdermabrasion Exfoliating Pore Purifier 50ml</t>
  </si>
  <si>
    <t>PHILOSOPHY</t>
  </si>
  <si>
    <t>Philosophy Purity Exfoliating Clay Mask Duo</t>
  </si>
  <si>
    <t>Philosophy Nature in a Jar Day Moisturizer 15ml</t>
  </si>
  <si>
    <t>Philosophy Purity Made Simple One Step Facial Cleanser 240ml</t>
  </si>
  <si>
    <t>PHYSICIANS FORMULA</t>
  </si>
  <si>
    <t>Physicians Formula Rose Take The Day Away Cleanser 5oz</t>
  </si>
  <si>
    <t>Physicians Formula 24 Karat Gold Collagen Serum 1oz</t>
  </si>
  <si>
    <t xml:space="preserve">Rodan+Fields </t>
  </si>
  <si>
    <t>Rodan + Fields Recharge Detox Mask 50ml</t>
  </si>
  <si>
    <t>Rodan+Fields Soothe Rescue mask 50ml</t>
  </si>
  <si>
    <t>Shiseido Activating Essence Refill 145ml</t>
  </si>
  <si>
    <t>Shiseido Men Energizing Moisturizer Extra Light 100ml</t>
  </si>
  <si>
    <t>Shiseido vital perfection uplifting and firming cream enriched 50ml</t>
  </si>
  <si>
    <t xml:space="preserve">Shiseido Cream Soft trial? </t>
  </si>
  <si>
    <t>Shiseido Future Solution Lx Protective &amp; Regenerating Program</t>
  </si>
  <si>
    <t>Shiseido Benefiance Wrinkle Smoothing Day Cream SPF25 50ml</t>
  </si>
  <si>
    <t> $   78.00</t>
  </si>
  <si>
    <t>Shiseido Benefiance Overnight Wrinkle Resisting Cream 50ml</t>
  </si>
  <si>
    <t> $ 103.00</t>
  </si>
  <si>
    <t>Shiseido Benefiance Wrinkle Smoothing Eye Cream 15ml</t>
  </si>
  <si>
    <t> $   67.00</t>
  </si>
  <si>
    <t>Shiseido Advanced Super Revitalizing Cream 75ml</t>
  </si>
  <si>
    <t> $ 140.00</t>
  </si>
  <si>
    <t>Shiseido Vital Perfection Uplifting and Firming Advanced Day Cream SPF30 50ml</t>
  </si>
  <si>
    <t> $ 146.00</t>
  </si>
  <si>
    <t>Shiseido Vital Perfection Overnight Firming Treatment 50ml</t>
  </si>
  <si>
    <t>Shiseido Vital Perfection Uplifting and Firming Advanced Eye Cream 15ml</t>
  </si>
  <si>
    <t> $   95.00</t>
  </si>
  <si>
    <t>SISLEY</t>
  </si>
  <si>
    <t>SK-ll</t>
  </si>
  <si>
    <t>4979006053982</t>
  </si>
  <si>
    <t>SK-II Men Moisturizing Cleanser 120g</t>
  </si>
  <si>
    <t>THE BODY SHOP</t>
  </si>
  <si>
    <t>The Body Shop Drops of Light Brightening Serum 30ml</t>
  </si>
  <si>
    <t>The Body Shop Drops Of Light Pure Healthy Brightening Serum 30ml</t>
  </si>
  <si>
    <t>WISHFUL</t>
  </si>
  <si>
    <t>Wishful Eye Lift &amp; Snatch Instant Sculpting Masks 1 Pair</t>
  </si>
  <si>
    <t>BATH &amp; BODY</t>
  </si>
  <si>
    <t>BATH &amp; BODY WORKS</t>
  </si>
  <si>
    <t xml:space="preserve">Bath &amp; Body Works Light-Up PocketBack Sanitizer Holder Butterfly </t>
  </si>
  <si>
    <t>Bath &amp; Body Works Light-Up PocketBack Sanitizer Holder Happy Husky</t>
  </si>
  <si>
    <t>Bath &amp; Body Works Noise-Making Gamer PocketBack Sanitizer Holder</t>
  </si>
  <si>
    <t>Bath &amp; Body Works  PocketBack Sanitizer Holder Camo Dino</t>
  </si>
  <si>
    <t>Bath &amp; Body Works  PocketBack Sanitizer Holder Pink Gummy Bear</t>
  </si>
  <si>
    <t>Bath &amp; Body Works  PocketBack Sanitizer Holder Pink Valentine's Layered Double Hearts</t>
  </si>
  <si>
    <t>Biotherm Homme Aquafitness 24H Deodorant Care 50ml</t>
  </si>
  <si>
    <t>Biotherm Homme Day Control In Shower Deoderant 200ml</t>
  </si>
  <si>
    <t>Biotherm Lait Corporel L'original 200ml</t>
  </si>
  <si>
    <t xml:space="preserve">BYREDO </t>
  </si>
  <si>
    <t>Bal d'Afrique Hand Wash 450ml</t>
  </si>
  <si>
    <t>CERAVE</t>
  </si>
  <si>
    <t>CeraVe Baby Moisturizing Body Cream 5oz</t>
  </si>
  <si>
    <t>Diesel</t>
  </si>
  <si>
    <t>Diesel D5 Shower Gel 75Ml Gwp</t>
  </si>
  <si>
    <t>ILLUME</t>
  </si>
  <si>
    <t>ILLUME Good Chemistry Body Spray 4.25oz Brainiac</t>
  </si>
  <si>
    <t>Kiehl's Hair Conditioner and Grooming Aid Formula 133 16.9 oz</t>
  </si>
  <si>
    <t>Kiehl's Hand and Body Lotion Grapefruit Refill Pouch 1L</t>
  </si>
  <si>
    <t>Kiehl's Ultimate Strength Hand Salve 2.5 oz</t>
  </si>
  <si>
    <t>MARIO BADESCU</t>
  </si>
  <si>
    <t xml:space="preserve">Mario Badescu AHA Body Lotion For All Skin Types 177ml </t>
  </si>
  <si>
    <t xml:space="preserve">Mario Badescu Coconut Body Soap for All Skin Types 236ml </t>
  </si>
  <si>
    <t>MURAD</t>
  </si>
  <si>
    <t>Murad Blemish Solution Retexturizing Body Pads 45 Pads</t>
  </si>
  <si>
    <t>Murad Hydration Sensitive Skin Heartleaf Body Cleanser 8.5 oz</t>
  </si>
  <si>
    <t>PACO RABANNE</t>
  </si>
  <si>
    <t>Paco Rabanne Black Phantom Deodorant Spray 5oz</t>
  </si>
  <si>
    <t>3616305259004 </t>
  </si>
  <si>
    <t xml:space="preserve">Philosophy Hydrating Shower Gel 480ml  Pure Grace </t>
  </si>
  <si>
    <t>Philosophy amazing grace firming body emulsion 30ml</t>
  </si>
  <si>
    <t>PREVENT MD</t>
  </si>
  <si>
    <t>Prevent MD Extra Clean Hydrating Hand Sanitizer 1.7Oz</t>
  </si>
  <si>
    <t>Prevent MD Extra Clean Go Spout Travel Size Hand Sanitizer</t>
  </si>
  <si>
    <t>RITUALS</t>
  </si>
  <si>
    <t>Rituals The Ritual  Sport Anti Dryness Body Lotion 100ml</t>
  </si>
  <si>
    <t xml:space="preserve">SOL DE JANEIRO </t>
  </si>
  <si>
    <t>Sol de Janeiro Bom Dia Scrub 220gr</t>
  </si>
  <si>
    <t>810912036314</t>
  </si>
  <si>
    <t>Sol de Janeiro Cheirosa 76 Perfume mist 90ml</t>
  </si>
  <si>
    <t>ST. TROPEZ</t>
  </si>
  <si>
    <t>5060022300583</t>
  </si>
  <si>
    <t>St. Tropez Professional Self Tan Express Bronzing Mist 4L</t>
  </si>
  <si>
    <t>TANOLOGIST</t>
  </si>
  <si>
    <t>Tanologist Daily Glow Hydrating Gradual Tan Lotion Medium To Dark 8.45oz</t>
  </si>
  <si>
    <t>Tanologist Self Tannning Water Extra Dark 6.76oz</t>
  </si>
  <si>
    <t>VITA LIBERATA</t>
  </si>
  <si>
    <t>Vita Liberata Invisi Foaming Tan Water 25ml</t>
  </si>
  <si>
    <t>WAKSE</t>
  </si>
  <si>
    <t xml:space="preserve">Wakse Travel Tea Infusion Hard Wax Beans 3.8Oz Royal Lavender </t>
  </si>
  <si>
    <t xml:space="preserve">Wakse Travel Tea Infusion Hard Wax Beans 3.8Oz Imperial Rose </t>
  </si>
  <si>
    <t xml:space="preserve">Wakse Tea Infusion Hard Wax Beans 10 oz Royal Lavender </t>
  </si>
  <si>
    <t>FRAGRANCES</t>
  </si>
  <si>
    <t>AZZARO</t>
  </si>
  <si>
    <t>Azzaro Sport For Men EDT 100ml</t>
  </si>
  <si>
    <t>BOUCHERON</t>
  </si>
  <si>
    <t>Boucheron Quatre Iconic Femme EDP 30ml</t>
  </si>
  <si>
    <t>Boucheron Singulier EDP 50ml</t>
  </si>
  <si>
    <t>CACHAREL</t>
  </si>
  <si>
    <t xml:space="preserve">Cacharel Amor Amor EDP Set </t>
  </si>
  <si>
    <t>Cacharel Yes I Am Glorious Edp Miniature 5Ml</t>
  </si>
  <si>
    <t>CALVIN KLEIN</t>
  </si>
  <si>
    <t xml:space="preserve">Calvin Klein Men's Eternity Gift Set </t>
  </si>
  <si>
    <t>HUGO BOSS</t>
  </si>
  <si>
    <t>Hugo Boss Boss Women EDP 90ml</t>
  </si>
  <si>
    <t>PENHALIGON'S</t>
  </si>
  <si>
    <t>Penhaligon's Portraits Heartless Helen EDP 75ml</t>
  </si>
  <si>
    <t xml:space="preserve">PHILOSOPHY </t>
  </si>
  <si>
    <t>Philosophy Pure Grace Pop Of Sun EDT 4oz</t>
  </si>
  <si>
    <t>Philosophy Amazing Grace Ballet Rose EDT 2oz</t>
  </si>
  <si>
    <t>Philosophy Amazing Grace Ballet Rose EDT 4oz</t>
  </si>
  <si>
    <t>Philosophy Unconditional Love EDT 2oz</t>
  </si>
  <si>
    <t>Philosophy Falling In Love EDT 2oz</t>
  </si>
  <si>
    <t>CANDLES &amp; AIR FRESHENERS</t>
  </si>
  <si>
    <t>Bath &amp; Body Works 3-Wick Candle Holder Black</t>
  </si>
  <si>
    <t>Bath &amp; Body Works Car Fragrance Holder Butterfly &amp; Botanicals</t>
  </si>
  <si>
    <t>Bath &amp; Body Works Car Fragrance Holder Dolphin</t>
  </si>
  <si>
    <t>Bath &amp; Body Works Car Fragrance Holder Leaf Pattern</t>
  </si>
  <si>
    <t>Bath &amp; Body Works Car Fragrance Holder Palm Trees</t>
  </si>
  <si>
    <t>Bath &amp; Body Works Car Fragrance Holder Pink Iridescent</t>
  </si>
  <si>
    <t>Bath &amp; Body Works Car Fragrance Holder Silver Iridescent</t>
  </si>
  <si>
    <t>Bath &amp; Body Works Car Fragrance Holder Smiling Sun</t>
  </si>
  <si>
    <t>Bath &amp; Body Works Car Fragrance Holder Succulent Planter</t>
  </si>
  <si>
    <t xml:space="preserve">Bath &amp; Body Works Car Fragrance Holder Silver Iridescent </t>
  </si>
  <si>
    <t>Bath &amp; Body Works Car Fragrance Holder Celestial</t>
  </si>
  <si>
    <t xml:space="preserve">Bath &amp; Body Works Car Fragrance Holder Lotus Flower </t>
  </si>
  <si>
    <t xml:space="preserve">Bath &amp; Body Works Car Fragrance Holder Rwb Wreckler </t>
  </si>
  <si>
    <t xml:space="preserve">ILLUME Memory Lane Diffuser 3oz Brandied Pear </t>
  </si>
  <si>
    <t>ILLUME Tried &amp; True Diffuser 3oz Orchard Cider</t>
  </si>
  <si>
    <t>ILLUME Tried &amp; True Diffuser 3oz Autumn Chestnut</t>
  </si>
  <si>
    <t>ILLUME Tried &amp; True Diffuser 3oz Maple Marshmallow</t>
  </si>
  <si>
    <t>ILLUME Tried &amp; True Diffuser 3oz Heirloom Pumpkin</t>
  </si>
  <si>
    <t>ILLUME Tried &amp; True Diffuser 3oz Pumpkin Sugar</t>
  </si>
  <si>
    <t>ILLUME Tried &amp; True Diffuser 3oz Mulled Cider</t>
  </si>
  <si>
    <t>ILLUME Tried &amp; True Diffuser 3oz Fresh Balsam</t>
  </si>
  <si>
    <t>ILLUME Tried &amp; True Diffuser 3oz Peppermint Whip</t>
  </si>
  <si>
    <t>ILLUME Tried &amp; True Diffuser 3oz Cozy Cashmere</t>
  </si>
  <si>
    <t>ILLUME Memory LaneStacked Bobble Diffuser  3oz Popcorn Garland</t>
  </si>
  <si>
    <t>Illume Elemental Collection Dish Soap 16.5 oz - Amber Bergamot</t>
  </si>
  <si>
    <t>Illume Elemental Collection Dish Soap 16.5 oz - Citrus Cedar Leaf</t>
  </si>
  <si>
    <t>Illume Elemental Collection Hand Lotion 8oz - Rosewood Cassis</t>
  </si>
  <si>
    <t>NAILS</t>
  </si>
  <si>
    <t>ESSIE</t>
  </si>
  <si>
    <t>Essie Blushin &amp; Crushin Collection Nail Lacquer .46oz Flirty Flutters</t>
  </si>
  <si>
    <t>Essie Blushin &amp; Crushin Collection Nail Lacquer .46oz Spring Fling</t>
  </si>
  <si>
    <t>Essie Blushin &amp; Crushin Collection Nail Lacquer .46oz Tu-Lips Touch</t>
  </si>
  <si>
    <t>Essie Toe Seperators 36 piece Set</t>
  </si>
  <si>
    <t>Essie expressie Quick Dry Nail Color saffr-on the move</t>
  </si>
  <si>
    <t>Essie expressie Quick Dry Nail Color all things OOO</t>
  </si>
  <si>
    <t>Essie expressie Quick Dry Nail Color don't hate, curate</t>
  </si>
  <si>
    <t>Essie expressie Quick Dry Nail Color precious cargo-go!</t>
  </si>
  <si>
    <t>Essie Nail Polish Leather weather</t>
  </si>
  <si>
    <t>Lancome Vernis In Love Nail Polish Assorted</t>
  </si>
  <si>
    <t>OPI</t>
  </si>
  <si>
    <t>OPI Nail Lacquer 0.5 oz Crawfishin' for a Compliment</t>
  </si>
  <si>
    <t>OPI Make 'Em Jelly The Trevor Project 6 Piece Travel Set DCS026</t>
  </si>
  <si>
    <t>PUPA</t>
  </si>
  <si>
    <t>Pupa Milano  magnetic Nail art kit - smaito magnetico</t>
  </si>
  <si>
    <t>SALLY HANSEN</t>
  </si>
  <si>
    <t>Sally Hansen Miracle Gel Nail Polish Oh Ginger Snap!</t>
  </si>
  <si>
    <t>HAIRCARE</t>
  </si>
  <si>
    <t>AMERICAN CREW</t>
  </si>
  <si>
    <t>American Crew Detox Shampoo 33.8oz</t>
  </si>
  <si>
    <t>American Crew Style Classic Puck Defining Paste 3oz</t>
  </si>
  <si>
    <t>American Crew Style Classic Puck Forming Cream Hold And Shine 3oz</t>
  </si>
  <si>
    <t>American Crew Style Classic Puck Pomade 3oz</t>
  </si>
  <si>
    <t>CHRISTOPHE ROBIN PARIS</t>
  </si>
  <si>
    <t xml:space="preserve">Christophe Robin Paris Delicate Volumizing Shampoo with Rose Extract 8.4oz </t>
  </si>
  <si>
    <t>DEVA CURL</t>
  </si>
  <si>
    <t>Deva Curl No Poo Original Zero Lather Cleanser 12 oz</t>
  </si>
  <si>
    <t>Deva Curl One Condition Decadence Ultra-Rich Cream Conditioner 12 oz</t>
  </si>
  <si>
    <t>Deva Curl CurlBond Re-Coiling Mild Lather Cleanser 32 oz</t>
  </si>
  <si>
    <t xml:space="preserve">DAVINES </t>
  </si>
  <si>
    <t>Davines OI Shampoo 280ml</t>
  </si>
  <si>
    <t>DR BARBARA STURM</t>
  </si>
  <si>
    <t>Dr Barbara Sturm Balancing Scalp Serum 1.7oz</t>
  </si>
  <si>
    <t>Dr Barbara Sturm Anti-aging shampoo 250ml</t>
  </si>
  <si>
    <t>DRYBAR</t>
  </si>
  <si>
    <t>Drybar Prep Rally prime &amp; prep detangler 16oz JUMBO</t>
  </si>
  <si>
    <t>Garnier Pure Moisture Conditioner 11.3 Oz</t>
  </si>
  <si>
    <t>Garnier Whole Blends Smoothing Pump Shampoo With Coconut Oil Extracts 28 Oz</t>
  </si>
  <si>
    <t>Garnier Fructis Damage Eraser Keratin Conditioner 315ml</t>
  </si>
  <si>
    <t>Garnier Fructis Damage Eraser Keratin Shampoo 315ml</t>
  </si>
  <si>
    <t>GROW GORGEOUS</t>
  </si>
  <si>
    <t>Grow Gorgeous Balance Shine Enhancing Overnight Mask 200ml</t>
  </si>
  <si>
    <t>Grow Gorgeous Sensitive Unscented Ceramide Rich Hair And Scalp Mask 200ml</t>
  </si>
  <si>
    <t>Grow Gorgeous Sensitive Unscented Ceramide Rich Hair And Scalp Mask 60ml</t>
  </si>
  <si>
    <t>Grow Gorgeous Curl Defining Leave-in Butter 200ml</t>
  </si>
  <si>
    <t>IT'S A 10</t>
  </si>
  <si>
    <t>It's A 10 Miracle Leave-in Product  4 oz</t>
  </si>
  <si>
    <t>It's A 10 Miracle Leave-in Product  10 oz</t>
  </si>
  <si>
    <t>It's A 10 Miracle Leave-in Plus KERATIN 4 oz</t>
  </si>
  <si>
    <t>It's A 10 Miracle Leave-in for Blondes 4 oz</t>
  </si>
  <si>
    <t>KEN PAVES</t>
  </si>
  <si>
    <t>Ken Paves You are Beautiful Dry Shampoo 5oz</t>
  </si>
  <si>
    <t>Ken Paves You Are Beautiful Relaxing Balm 6.7oz</t>
  </si>
  <si>
    <t>KENRA</t>
  </si>
  <si>
    <t>Kenra  Platinum Restorative Reconstructor 6 oz</t>
  </si>
  <si>
    <t>Kenra Clarify Shampoo 10 oz</t>
  </si>
  <si>
    <t>Kenra Color Protect Conditioner 10 oz</t>
  </si>
  <si>
    <t>Kenra Color Protect Shampoo 10 oz</t>
  </si>
  <si>
    <t>Kenra Color Protect Shampoo 33.8oz</t>
  </si>
  <si>
    <t>Kenra Moisture Conditioner 10 oz</t>
  </si>
  <si>
    <t>Kenra Moisture Shampoo 10 oz</t>
  </si>
  <si>
    <t>Kenra Platinum Color Charge Conditioner 8.5 oz</t>
  </si>
  <si>
    <t>Kenra Platinum Luxe Shine Conditioner  8.5 oz</t>
  </si>
  <si>
    <t>Kenra Triple Repair Conditioner 33.8 oz</t>
  </si>
  <si>
    <t>Kenra Volume Shampoo 10.1 oz</t>
  </si>
  <si>
    <t>Kenra Triple Repair Bond Rescue 2.5oz</t>
  </si>
  <si>
    <t>Kenra Platinum Color Charge Shampoo 8.5oz</t>
  </si>
  <si>
    <t>Kenra Platinum Luxe Shine Shampoo 250ml</t>
  </si>
  <si>
    <t>Kenra Violet Conditioner 33.8oz</t>
  </si>
  <si>
    <t>Kenra volume conditioner 10oz</t>
  </si>
  <si>
    <t>MILK SHAKE</t>
  </si>
  <si>
    <t>Milk Shake Silver Shine Light Shampoo 300ml</t>
  </si>
  <si>
    <t>Milk Shake Silver Shine Shampoo 300ml</t>
  </si>
  <si>
    <t>MYDENTITY</t>
  </si>
  <si>
    <t xml:space="preserve">MyDentity Guy-Tang MyConfidant Color Securing Conditioner 33.8oz </t>
  </si>
  <si>
    <t>NIOXIN</t>
  </si>
  <si>
    <t>Nioxin System 3 Cleanser Shampoo 33.8 Oz</t>
  </si>
  <si>
    <t>Olaplex</t>
  </si>
  <si>
    <t>Olaplex No. 10 Bond Shaper Curl Defining Gel 200ml</t>
  </si>
  <si>
    <t>REDKEN</t>
  </si>
  <si>
    <t>Sebastian</t>
  </si>
  <si>
    <t>Sebastian Zero Gravity Hairspray 10.6 Oz</t>
  </si>
  <si>
    <t>Sebasatian Drench Summer Trio</t>
  </si>
  <si>
    <t>Sebastian Dark Oil Summer Trio</t>
  </si>
  <si>
    <t>Sebastian Penetraitt Summer Trio</t>
  </si>
  <si>
    <t>STMNT</t>
  </si>
  <si>
    <t>STMNT Classic Pomade 100Ml</t>
  </si>
  <si>
    <t>STMNT Conditioner 300Ml</t>
  </si>
  <si>
    <t>STMNT Shampoo 300Ml</t>
  </si>
  <si>
    <t>STMNT Wax Powder .53oz</t>
  </si>
  <si>
    <t>TRUHAIR</t>
  </si>
  <si>
    <t>TRUHAIR Color N Lift  Cleansing Color Shield Blonde and Conditioning Color Shield</t>
  </si>
  <si>
    <t>TRUHAIR Color N Lift  Cleansing Color Shield Red and Conditioning Color Shield</t>
  </si>
  <si>
    <t>WELLA</t>
  </si>
  <si>
    <t xml:space="preserve">Wella Eimi 2 Piece Set  </t>
  </si>
  <si>
    <t>DISPLAYS</t>
  </si>
  <si>
    <t>OPI Summer Make The Rules Nail Lacquer Stock-In-A-Box Display  0.5oz each</t>
  </si>
  <si>
    <t>OPI Infinite Shine My Me Era Summer 2024 Collection 12 Piece Chipboard Display</t>
  </si>
  <si>
    <t xml:space="preserve">Rimmel FS summer 144 pc Display </t>
  </si>
  <si>
    <t>WET N WILD</t>
  </si>
  <si>
    <t>Wet n Wild Transform Your Look 22 pc display</t>
  </si>
  <si>
    <t>Wet n Wild Fantasy Makers 24 Pc Display</t>
  </si>
  <si>
    <t>Wet n Wild Glam Up Your Workout 14 Pc Display</t>
  </si>
  <si>
    <t>GWP - Accessories - Samples</t>
  </si>
  <si>
    <t>BOTTEGA VENETA</t>
  </si>
  <si>
    <t>Cacharel</t>
  </si>
  <si>
    <t xml:space="preserve">Cacharel Pouch </t>
  </si>
  <si>
    <t xml:space="preserve">Diesel Blue Pouch </t>
  </si>
  <si>
    <t xml:space="preserve">Diesel Blue Backpack </t>
  </si>
  <si>
    <t xml:space="preserve">Diesel Blue Weekend Bag </t>
  </si>
  <si>
    <t>Florence</t>
  </si>
  <si>
    <t xml:space="preserve">Florence Ava Kit 2.0 Bamboo Bag </t>
  </si>
  <si>
    <t xml:space="preserve">Florence Wildly Me GWP bag </t>
  </si>
  <si>
    <t>IT Cosmetics Confidence in a Gel Cream 7ml Sample</t>
  </si>
  <si>
    <t>Lancome Clarifique Double Essence Refining Enzymatic Dual Essence 10ml Sample NFS</t>
  </si>
  <si>
    <t>Lancôme Rénergie H.P.N. 300-Peptide Cream 5ml Travel</t>
  </si>
  <si>
    <t>SUPPLEMENTS</t>
  </si>
  <si>
    <t>AWAKENED ALCHEMY</t>
  </si>
  <si>
    <t>Awakened Alchemy Dream Dietary Supplement 90 Capsules</t>
  </si>
  <si>
    <t xml:space="preserve">UNBOXED AND TESTERS </t>
  </si>
  <si>
    <t>Bareminerals Barepro Performance Wear Liquid Foundation SPF20 1oz Maple 24.5 - Unboxed</t>
  </si>
  <si>
    <t>Bareminerals Barepro Performance Wear Liquid Foundation SPF20 1oz Mocha 31 - Unboxed</t>
  </si>
  <si>
    <t>Bareminerals Complexion Rescue Hydrating Foundation Stick SPF25 0.35oz 11 Cedar - Unboxed</t>
  </si>
  <si>
    <t>Bareminerals Bareskin Complete Coverage Serum Concealer 0.20oz Dark To Deep Unboxed</t>
  </si>
  <si>
    <t>Bare Minerals Gen Nude Metallic Liquid Eyeshadow 0.11oz Golden Topaz - Unboxed</t>
  </si>
  <si>
    <t>Bare Minerals Gen Nude Metallic Liquid Eyeshadow 0.11oz Pink Opal - Unboxed</t>
  </si>
  <si>
    <t>BENEFIT</t>
  </si>
  <si>
    <t>Benefit The Porefessional Speedy Smooth Sample Packet</t>
  </si>
  <si>
    <t>Biotherm Biomains Anti Drying Hand Treatment 100ml Tester NFS</t>
  </si>
  <si>
    <t>Biotherm Cera Repair Barrier Cream 50ml Tester NFS</t>
  </si>
  <si>
    <t>BOURJOIS</t>
  </si>
  <si>
    <t>Bourjois Retouche Express Color 68 Unboxed</t>
  </si>
  <si>
    <t>Byredo Lipstick Mat Red Delusion NO UPC UB</t>
  </si>
  <si>
    <t>Byredo Lipstick Satin Divorce NO UPC UB</t>
  </si>
  <si>
    <t>Byredo Eye Shadows Desert Road NO UPC UB</t>
  </si>
  <si>
    <t>Drybar Blonde Ale Color Enchancing Brightening Mask Noir Scent 6oz Unboxed</t>
  </si>
  <si>
    <t>FUSION BEAUTY</t>
  </si>
  <si>
    <t>Fusion Beauty Glow Fusion Natural Protein - Unboxed</t>
  </si>
  <si>
    <t>GoodJanes Say Goodnight Cleansing Balm 3oz Unboxed</t>
  </si>
  <si>
    <t>IT Cosmetics Confidence In An Eye Cream 5ml NFIS</t>
  </si>
  <si>
    <t>It Cosmetics Bye Bye Redness Serum 30ml Tester</t>
  </si>
  <si>
    <t>JOOP</t>
  </si>
  <si>
    <t>Joop! Femme EDT 100ml Tester</t>
  </si>
  <si>
    <t>JOSIE MARAN</t>
  </si>
  <si>
    <t xml:space="preserve">Josie Maran Duo  Whipped Mud Mask Argan Hydrating And Detoxifiying Treatment  Vanilla Apricot + Unscented  0.24 Oz </t>
  </si>
  <si>
    <t>Kiehl's Body Fuel All-In-One Energizing Wash For Men 30ml NFS Unboxed</t>
  </si>
  <si>
    <t>Kiehl's Ultra Facial Fresh Toner 40ml NFS Unboxed</t>
  </si>
  <si>
    <t>Kiehl's Ultra Facial Cleanser 30ml NFIS</t>
  </si>
  <si>
    <t>Lancome Renergie Lift Anti-wrinkle lifting makeup SPF20 320 Clair 25 W DB UB</t>
  </si>
  <si>
    <t>Lancome Absolue Premium Bx Day Cream SPF15 50ml Tester</t>
  </si>
  <si>
    <t>Lancome Teint Idole Ultra Wear SPF35 235N 5ml NFS</t>
  </si>
  <si>
    <t>Lancome Eclat Mousse 200Ml Tester</t>
  </si>
  <si>
    <t xml:space="preserve">Lancome Eclat Mousse P/B 200Ml </t>
  </si>
  <si>
    <t>LIP SMACKER</t>
  </si>
  <si>
    <t>Lip smacker liquid finding dory 5 pc set Unboxed</t>
  </si>
  <si>
    <t>MARILYN MIGLIN</t>
  </si>
  <si>
    <t xml:space="preserve">Marilyn Miglin Pheromone Fluid Glow Body Moisturizer 4oz  </t>
  </si>
  <si>
    <t>MICA BEAUTY</t>
  </si>
  <si>
    <t>Mica Beauty Mineral Eye Shimmer 2.5g 5 Disco Tester NFS</t>
  </si>
  <si>
    <t>Mica Beauty Mineral Eye Shimmer 2.5g 50 Aphrodite Tester NFS</t>
  </si>
  <si>
    <t>Mica Beauty Mineral Eye Shimmer 2.5g 65 Lemon Ice  Tester NFS</t>
  </si>
  <si>
    <t>Mica Beauty Mineral Eye Shimmer 2.5g 70 Zircon Tester NFS</t>
  </si>
  <si>
    <t>Mica Beauty Mineral Eye Shimmer 2.5g 73 Sienna Tester NFS</t>
  </si>
  <si>
    <t>Mica Beauty Mineral Eye Shimmer 2.5g 76 Violet Tester NFS</t>
  </si>
  <si>
    <t>Mica Beauty Mineral Eye Shimmer 2.5g 89 Efferscence Tester NFS</t>
  </si>
  <si>
    <t>EXP 09/25</t>
  </si>
  <si>
    <t>Mica Beauty Mineral Eye Shimmer 2.5g 97 Brilliance Tester NFS</t>
  </si>
  <si>
    <t>PAYOT</t>
  </si>
  <si>
    <t>EXP 05 / 2026</t>
  </si>
  <si>
    <t>Payot Lotion Bleue 30ml Unboxed</t>
  </si>
  <si>
    <t>Payot Hydration protection SPF10 Unboxed 4ml</t>
  </si>
  <si>
    <t>EXP 5/26</t>
  </si>
  <si>
    <t>PERRICONE MD</t>
  </si>
  <si>
    <t>EXP 03-2026</t>
  </si>
  <si>
    <t>Perricone MD Blue Plasma Cleansing Treatment 118ml ub</t>
  </si>
  <si>
    <t xml:space="preserve"> EXP 02 - 2026</t>
  </si>
  <si>
    <t>Perricone MD Advanced Eye Area therapy 15ml UB</t>
  </si>
  <si>
    <t>Perricone MD Pump</t>
  </si>
  <si>
    <t xml:space="preserve"> EXP 4-3-2026</t>
  </si>
  <si>
    <t xml:space="preserve">Rimmel Precision Eye Definer Mix </t>
  </si>
  <si>
    <t>Rimmel Eyeliners</t>
  </si>
  <si>
    <t>Rimmel Tester Mix Oh My Gloss/ Brow This Way</t>
  </si>
  <si>
    <t xml:space="preserve">Shiseido Perfect Refining Foundation SPF 15 30ml D30 Very Rich Brown Unboxed </t>
  </si>
  <si>
    <t>Signature Club A Multiceutical Wrinkle Blaster Night Serum 1oz Unboxed</t>
  </si>
  <si>
    <t>WEN</t>
  </si>
  <si>
    <t>WEN Pomegranate Finishing Treatment Creme 2oz UNBOXED</t>
  </si>
  <si>
    <t xml:space="preserve">EXPIRED ITEMS </t>
  </si>
  <si>
    <t>BLISTEX</t>
  </si>
  <si>
    <t xml:space="preserve">Blistex Medicated Lip Balm SPF15 3 x .15oz </t>
  </si>
  <si>
    <t>Garnier Cleansing Gel Anti Acne 120ml</t>
  </si>
  <si>
    <t>Murad City Skin Age Defense Broad Spectrum SPF 50 1.7 fl oz</t>
  </si>
  <si>
    <t>EXP 07 / 26</t>
  </si>
  <si>
    <t>Murad Correct &amp; Protect Serum SPF45 30ml</t>
  </si>
  <si>
    <t>Murad Protect + correct with advanced brighteners 2 pc set</t>
  </si>
  <si>
    <t>EXP 06-2026</t>
  </si>
  <si>
    <t>ARMAF</t>
  </si>
  <si>
    <t>Armaf High Street For Women Deoderant Bodyspray 200ml</t>
  </si>
  <si>
    <t xml:space="preserve">BATH &amp; Body works </t>
  </si>
  <si>
    <t>EXP 4/26</t>
  </si>
  <si>
    <t xml:space="preserve">Bath &amp; Body Works Cleansing Hand Spray 88ml Butterfly </t>
  </si>
  <si>
    <t>Bath &amp; Body Works Cleansing Hand Spray 88ml Dream Bright</t>
  </si>
  <si>
    <t xml:space="preserve">Bath &amp; Body Works Cleansing Hand Spray 88ml Sunshine and Lemons </t>
  </si>
  <si>
    <t xml:space="preserve">Bath &amp; Body Works Cleansing Hand Spray 88ml Rose Water and Ivy </t>
  </si>
  <si>
    <t>Bath &amp; Body Works Cleansing Hand Spray 88ml  Cucumber Melon</t>
  </si>
  <si>
    <t>Bath &amp; Body Works Cleansing Hand Gel 29ml Island margarita</t>
  </si>
  <si>
    <t>Bath &amp; Body Works Cleansing Hand Gel 29ml Sweet pea</t>
  </si>
  <si>
    <t>Bath &amp; Body Works Cleansing Hand Gel 29ml Strawberry pound cake</t>
  </si>
  <si>
    <t>Bath &amp; Body Works Cleansing Hand Gel 29ml Eucaplyptus rain</t>
  </si>
  <si>
    <t>Bath &amp; Body Works Cleansing Hand Gel 29ml A thousand wishes</t>
  </si>
  <si>
    <t>Bath &amp; Body Works Cleansing Hand Gel 29ml Strawberry kiwi</t>
  </si>
  <si>
    <t>Bath &amp; Body Works Cleansing Hand Gel 29ml Endless weekend</t>
  </si>
  <si>
    <t>Bath &amp; Body Works Cleansing Hand Gel 29ml Market peach</t>
  </si>
  <si>
    <t>Bath &amp; Body Works Cleansing Hand Gel 29ml Mahogony Coconut</t>
  </si>
  <si>
    <t>Cerave Healing Ointment Skin Protectant, Soothes Dry, Cracked And Chafed Skin, Non-Greasy Unscented 12Oz</t>
  </si>
  <si>
    <t>Murad Acne Control Clarifying Body Spray 180ml</t>
  </si>
  <si>
    <t>4987176143891</t>
  </si>
  <si>
    <t>Olay Natural Aura Glowing Radiance cream 50gr</t>
  </si>
  <si>
    <t> $ 27.30</t>
  </si>
  <si>
    <t> $ 36.05</t>
  </si>
  <si>
    <t> $ 23.45</t>
  </si>
  <si>
    <t> $ 49.00</t>
  </si>
  <si>
    <t> $ 51.10</t>
  </si>
  <si>
    <t> $ 33.25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</si>
</sst>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  <numFmt numFmtId="165" formatCode="000000000000"/>
    <numFmt numFmtId="166" formatCode="&quot;$&quot;#,##0.00"/>
    <numFmt numFmtId="167" formatCode="_-&quot;£&quot;* #,##0.00_-;\-&quot;£&quot;* #,##0.00_-;_-&quot;£&quot;* &quot;-&quot;??_-;_-@_-"/>
    <numFmt numFmtId="168" formatCode="_-* #,##0.00_-;\-* #,##0.00_-;_-* &quot;-&quot;??_-;_-@_-"/>
    <numFmt numFmtId="169" formatCode="\$0.00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0"/>
      <name val="Helv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222222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rgb="FFFF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.5"/>
      <color rgb="FF000000"/>
      <name val="Segoe UI"/>
      <family val="2"/>
    </font>
    <font>
      <sz val="8.5"/>
      <name val="Segoe UI"/>
      <family val="2"/>
    </font>
    <font>
      <u/>
      <sz val="11"/>
      <color rgb="FF000000"/>
      <name val="Calibri"/>
      <family val="2"/>
      <scheme val="minor"/>
    </font>
    <font>
      <sz val="11"/>
      <color rgb="FF000000"/>
      <name val="Segoe UI"/>
      <family val="2"/>
    </font>
    <font>
      <sz val="11"/>
      <name val="Segoe UI"/>
      <family val="2"/>
    </font>
    <font>
      <b/>
      <u/>
      <sz val="11"/>
      <color rgb="FF000000"/>
      <name val="Segoe UI"/>
      <family val="2"/>
    </font>
  </fonts>
  <fills count="49">
    <fill>
      <patternFill patternType="none"/>
    </fill>
    <fill>
      <patternFill patternType="gray125"/>
    </fill>
    <fill>
      <patternFill patternType="gray06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-0.249977111117893"/>
        <bgColor indexed="65"/>
      </patternFill>
    </fill>
    <fill>
      <patternFill patternType="solid">
        <fgColor rgb="FFFFFFFF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9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8"/>
      </patternFill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4"/>
      </patternFill>
    </fill>
    <fill>
      <patternFill patternType="solid">
        <fgColor indexed="25"/>
      </patternFill>
    </fill>
    <fill>
      <patternFill patternType="solid">
        <fgColor indexed="15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B"/>
      </left>
      <right style="thin">
        <color rgb="FFCCCCCB"/>
      </right>
      <top style="thin">
        <color rgb="FFCCCCCB"/>
      </top>
      <bottom style="thin">
        <color rgb="FFCCCCCB"/>
      </bottom>
      <diagonal/>
    </border>
  </borders>
  <cellStyleXfs count="26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42" fontId="1" fillId="0" borderId="0" applyFont="0" applyFill="0" applyBorder="0" applyAlignment="0" applyProtection="0"/>
    <xf numFmtId="0" fontId="5" fillId="0" borderId="0"/>
    <xf numFmtId="0" fontId="6" fillId="0" borderId="6" applyNumberFormat="0" applyFill="0" applyAlignment="0" applyProtection="0"/>
    <xf numFmtId="0" fontId="6" fillId="2" borderId="0" applyNumberFormat="0" applyBorder="0" applyAlignment="0" applyProtection="0">
      <alignment horizontal="center"/>
    </xf>
    <xf numFmtId="44" fontId="4" fillId="0" borderId="0" applyFont="0" applyFill="0" applyBorder="0" applyAlignment="0" applyProtection="0"/>
    <xf numFmtId="0" fontId="15" fillId="0" borderId="0"/>
    <xf numFmtId="0" fontId="16" fillId="0" borderId="0"/>
    <xf numFmtId="0" fontId="17" fillId="0" borderId="0"/>
    <xf numFmtId="168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7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21" borderId="0" applyNumberFormat="0" applyBorder="0" applyAlignment="0" applyProtection="0"/>
    <xf numFmtId="0" fontId="24" fillId="30" borderId="0" applyNumberFormat="0" applyBorder="0" applyAlignment="0" applyProtection="0"/>
    <xf numFmtId="0" fontId="26" fillId="21" borderId="0" applyNumberFormat="0" applyBorder="0" applyAlignment="0" applyProtection="0"/>
    <xf numFmtId="0" fontId="27" fillId="31" borderId="20" applyNumberFormat="0" applyAlignment="0" applyProtection="0"/>
    <xf numFmtId="0" fontId="28" fillId="22" borderId="21" applyNumberFormat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35" borderId="0" applyNumberFormat="0" applyBorder="0" applyAlignment="0" applyProtection="0"/>
    <xf numFmtId="0" fontId="31" fillId="0" borderId="22" applyNumberFormat="0" applyFill="0" applyAlignment="0" applyProtection="0"/>
    <xf numFmtId="0" fontId="32" fillId="0" borderId="23" applyNumberFormat="0" applyFill="0" applyAlignment="0" applyProtection="0"/>
    <xf numFmtId="0" fontId="33" fillId="0" borderId="24" applyNumberFormat="0" applyFill="0" applyAlignment="0" applyProtection="0"/>
    <xf numFmtId="0" fontId="33" fillId="0" borderId="0" applyNumberFormat="0" applyFill="0" applyBorder="0" applyAlignment="0" applyProtection="0"/>
    <xf numFmtId="0" fontId="34" fillId="30" borderId="20" applyNumberFormat="0" applyAlignment="0" applyProtection="0"/>
    <xf numFmtId="0" fontId="35" fillId="0" borderId="25" applyNumberFormat="0" applyFill="0" applyAlignment="0" applyProtection="0"/>
    <xf numFmtId="0" fontId="36" fillId="30" borderId="0" applyNumberFormat="0" applyBorder="0" applyAlignment="0" applyProtection="0"/>
    <xf numFmtId="0" fontId="2" fillId="29" borderId="26" applyNumberFormat="0" applyFont="0" applyAlignment="0" applyProtection="0"/>
    <xf numFmtId="0" fontId="37" fillId="31" borderId="27" applyNumberFormat="0" applyAlignment="0" applyProtection="0"/>
    <xf numFmtId="4" fontId="38" fillId="36" borderId="28" applyNumberFormat="0" applyProtection="0">
      <alignment vertical="center"/>
    </xf>
    <xf numFmtId="4" fontId="39" fillId="36" borderId="28" applyNumberFormat="0" applyProtection="0">
      <alignment vertical="center"/>
    </xf>
    <xf numFmtId="4" fontId="38" fillId="36" borderId="28" applyNumberFormat="0" applyProtection="0">
      <alignment horizontal="left" vertical="center"/>
    </xf>
    <xf numFmtId="0" fontId="38" fillId="36" borderId="28" applyNumberFormat="0" applyProtection="0">
      <alignment horizontal="left" vertical="top"/>
    </xf>
    <xf numFmtId="4" fontId="38" fillId="37" borderId="0" applyNumberFormat="0" applyProtection="0">
      <alignment horizontal="left" vertical="center"/>
    </xf>
    <xf numFmtId="4" fontId="40" fillId="9" borderId="28" applyNumberFormat="0" applyProtection="0">
      <alignment horizontal="right" vertical="center"/>
    </xf>
    <xf numFmtId="4" fontId="40" fillId="11" borderId="28" applyNumberFormat="0" applyProtection="0">
      <alignment horizontal="right" vertical="center"/>
    </xf>
    <xf numFmtId="4" fontId="40" fillId="38" borderId="28" applyNumberFormat="0" applyProtection="0">
      <alignment horizontal="right" vertical="center"/>
    </xf>
    <xf numFmtId="4" fontId="40" fillId="13" borderId="28" applyNumberFormat="0" applyProtection="0">
      <alignment horizontal="right" vertical="center"/>
    </xf>
    <xf numFmtId="4" fontId="40" fillId="14" borderId="28" applyNumberFormat="0" applyProtection="0">
      <alignment horizontal="right" vertical="center"/>
    </xf>
    <xf numFmtId="4" fontId="40" fillId="39" borderId="28" applyNumberFormat="0" applyProtection="0">
      <alignment horizontal="right" vertical="center"/>
    </xf>
    <xf numFmtId="4" fontId="40" fillId="40" borderId="28" applyNumberFormat="0" applyProtection="0">
      <alignment horizontal="right" vertical="center"/>
    </xf>
    <xf numFmtId="4" fontId="40" fillId="41" borderId="28" applyNumberFormat="0" applyProtection="0">
      <alignment horizontal="right" vertical="center"/>
    </xf>
    <xf numFmtId="4" fontId="40" fillId="12" borderId="28" applyNumberFormat="0" applyProtection="0">
      <alignment horizontal="right" vertical="center"/>
    </xf>
    <xf numFmtId="4" fontId="38" fillId="42" borderId="29" applyNumberFormat="0" applyProtection="0">
      <alignment horizontal="left" vertical="center"/>
    </xf>
    <xf numFmtId="4" fontId="40" fillId="43" borderId="0" applyNumberFormat="0" applyProtection="0">
      <alignment horizontal="left" vertical="center"/>
    </xf>
    <xf numFmtId="4" fontId="41" fillId="44" borderId="0" applyNumberFormat="0" applyProtection="0">
      <alignment horizontal="left" vertical="center"/>
    </xf>
    <xf numFmtId="4" fontId="40" fillId="37" borderId="28" applyNumberFormat="0" applyProtection="0">
      <alignment horizontal="right" vertical="center"/>
    </xf>
    <xf numFmtId="4" fontId="40" fillId="43" borderId="0" applyNumberFormat="0" applyProtection="0">
      <alignment horizontal="left" vertical="center"/>
    </xf>
    <xf numFmtId="4" fontId="40" fillId="37" borderId="0" applyNumberFormat="0" applyProtection="0">
      <alignment horizontal="left" vertical="center"/>
    </xf>
    <xf numFmtId="0" fontId="2" fillId="44" borderId="28" applyNumberFormat="0" applyProtection="0">
      <alignment horizontal="left" vertical="center"/>
    </xf>
    <xf numFmtId="0" fontId="2" fillId="44" borderId="28" applyNumberFormat="0" applyProtection="0">
      <alignment horizontal="left" vertical="top"/>
    </xf>
    <xf numFmtId="0" fontId="2" fillId="37" borderId="28" applyNumberFormat="0" applyProtection="0">
      <alignment horizontal="left" vertical="center"/>
    </xf>
    <xf numFmtId="0" fontId="2" fillId="37" borderId="28" applyNumberFormat="0" applyProtection="0">
      <alignment horizontal="left" vertical="top"/>
    </xf>
    <xf numFmtId="0" fontId="2" fillId="10" borderId="28" applyNumberFormat="0" applyProtection="0">
      <alignment horizontal="left" vertical="center"/>
    </xf>
    <xf numFmtId="0" fontId="2" fillId="10" borderId="28" applyNumberFormat="0" applyProtection="0">
      <alignment horizontal="left" vertical="top"/>
    </xf>
    <xf numFmtId="0" fontId="2" fillId="43" borderId="28" applyNumberFormat="0" applyProtection="0">
      <alignment horizontal="left" vertical="center"/>
    </xf>
    <xf numFmtId="0" fontId="2" fillId="43" borderId="28" applyNumberFormat="0" applyProtection="0">
      <alignment horizontal="left" vertical="top"/>
    </xf>
    <xf numFmtId="0" fontId="2" fillId="45" borderId="6" applyNumberFormat="0">
      <protection locked="0"/>
    </xf>
    <xf numFmtId="4" fontId="40" fillId="46" borderId="28" applyNumberFormat="0" applyProtection="0">
      <alignment vertical="center"/>
    </xf>
    <xf numFmtId="4" fontId="42" fillId="46" borderId="28" applyNumberFormat="0" applyProtection="0">
      <alignment vertical="center"/>
    </xf>
    <xf numFmtId="4" fontId="40" fillId="46" borderId="28" applyNumberFormat="0" applyProtection="0">
      <alignment horizontal="left" vertical="center"/>
    </xf>
    <xf numFmtId="0" fontId="40" fillId="46" borderId="28" applyNumberFormat="0" applyProtection="0">
      <alignment horizontal="left" vertical="top"/>
    </xf>
    <xf numFmtId="4" fontId="40" fillId="43" borderId="28" applyNumberFormat="0" applyProtection="0">
      <alignment horizontal="right" vertical="center"/>
    </xf>
    <xf numFmtId="4" fontId="42" fillId="43" borderId="28" applyNumberFormat="0" applyProtection="0">
      <alignment horizontal="right" vertical="center"/>
    </xf>
    <xf numFmtId="4" fontId="40" fillId="37" borderId="28" applyNumberFormat="0" applyProtection="0">
      <alignment horizontal="left" vertical="center"/>
    </xf>
    <xf numFmtId="0" fontId="40" fillId="37" borderId="28" applyNumberFormat="0" applyProtection="0">
      <alignment horizontal="left" vertical="top"/>
    </xf>
    <xf numFmtId="4" fontId="43" fillId="47" borderId="0" applyNumberFormat="0" applyProtection="0">
      <alignment horizontal="left" vertical="center"/>
    </xf>
    <xf numFmtId="4" fontId="44" fillId="43" borderId="28" applyNumberFormat="0" applyProtection="0">
      <alignment horizontal="right" vertical="center"/>
    </xf>
    <xf numFmtId="0" fontId="45" fillId="0" borderId="0" applyNumberFormat="0" applyFill="0" applyBorder="0" applyAlignment="0" applyProtection="0"/>
    <xf numFmtId="0" fontId="29" fillId="0" borderId="30" applyNumberFormat="0" applyFill="0" applyAlignment="0" applyProtection="0"/>
    <xf numFmtId="0" fontId="46" fillId="0" borderId="0" applyNumberFormat="0" applyFill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5" fillId="0" borderId="0"/>
    <xf numFmtId="0" fontId="27" fillId="31" borderId="20" applyNumberFormat="0" applyAlignment="0" applyProtection="0"/>
    <xf numFmtId="0" fontId="34" fillId="30" borderId="20" applyNumberFormat="0" applyAlignment="0" applyProtection="0"/>
    <xf numFmtId="0" fontId="2" fillId="29" borderId="26" applyNumberFormat="0" applyFont="0" applyAlignment="0" applyProtection="0"/>
    <xf numFmtId="0" fontId="37" fillId="31" borderId="27" applyNumberFormat="0" applyAlignment="0" applyProtection="0"/>
    <xf numFmtId="4" fontId="38" fillId="36" borderId="28" applyNumberFormat="0" applyProtection="0">
      <alignment vertical="center"/>
    </xf>
    <xf numFmtId="4" fontId="39" fillId="36" borderId="28" applyNumberFormat="0" applyProtection="0">
      <alignment vertical="center"/>
    </xf>
    <xf numFmtId="4" fontId="38" fillId="36" borderId="28" applyNumberFormat="0" applyProtection="0">
      <alignment horizontal="left" vertical="center"/>
    </xf>
    <xf numFmtId="0" fontId="38" fillId="36" borderId="28" applyNumberFormat="0" applyProtection="0">
      <alignment horizontal="left" vertical="top"/>
    </xf>
    <xf numFmtId="4" fontId="40" fillId="9" borderId="28" applyNumberFormat="0" applyProtection="0">
      <alignment horizontal="right" vertical="center"/>
    </xf>
    <xf numFmtId="4" fontId="40" fillId="11" borderId="28" applyNumberFormat="0" applyProtection="0">
      <alignment horizontal="right" vertical="center"/>
    </xf>
    <xf numFmtId="4" fontId="40" fillId="38" borderId="28" applyNumberFormat="0" applyProtection="0">
      <alignment horizontal="right" vertical="center"/>
    </xf>
    <xf numFmtId="4" fontId="40" fillId="13" borderId="28" applyNumberFormat="0" applyProtection="0">
      <alignment horizontal="right" vertical="center"/>
    </xf>
    <xf numFmtId="4" fontId="40" fillId="14" borderId="28" applyNumberFormat="0" applyProtection="0">
      <alignment horizontal="right" vertical="center"/>
    </xf>
    <xf numFmtId="4" fontId="40" fillId="39" borderId="28" applyNumberFormat="0" applyProtection="0">
      <alignment horizontal="right" vertical="center"/>
    </xf>
    <xf numFmtId="4" fontId="40" fillId="40" borderId="28" applyNumberFormat="0" applyProtection="0">
      <alignment horizontal="right" vertical="center"/>
    </xf>
    <xf numFmtId="4" fontId="40" fillId="41" borderId="28" applyNumberFormat="0" applyProtection="0">
      <alignment horizontal="right" vertical="center"/>
    </xf>
    <xf numFmtId="4" fontId="40" fillId="12" borderId="28" applyNumberFormat="0" applyProtection="0">
      <alignment horizontal="right" vertical="center"/>
    </xf>
    <xf numFmtId="4" fontId="40" fillId="37" borderId="28" applyNumberFormat="0" applyProtection="0">
      <alignment horizontal="right" vertical="center"/>
    </xf>
    <xf numFmtId="0" fontId="2" fillId="44" borderId="28" applyNumberFormat="0" applyProtection="0">
      <alignment horizontal="left" vertical="center"/>
    </xf>
    <xf numFmtId="0" fontId="2" fillId="44" borderId="28" applyNumberFormat="0" applyProtection="0">
      <alignment horizontal="left" vertical="top"/>
    </xf>
    <xf numFmtId="0" fontId="2" fillId="37" borderId="28" applyNumberFormat="0" applyProtection="0">
      <alignment horizontal="left" vertical="center"/>
    </xf>
    <xf numFmtId="0" fontId="2" fillId="37" borderId="28" applyNumberFormat="0" applyProtection="0">
      <alignment horizontal="left" vertical="top"/>
    </xf>
    <xf numFmtId="0" fontId="2" fillId="10" borderId="28" applyNumberFormat="0" applyProtection="0">
      <alignment horizontal="left" vertical="center"/>
    </xf>
    <xf numFmtId="0" fontId="2" fillId="10" borderId="28" applyNumberFormat="0" applyProtection="0">
      <alignment horizontal="left" vertical="top"/>
    </xf>
    <xf numFmtId="0" fontId="2" fillId="43" borderId="28" applyNumberFormat="0" applyProtection="0">
      <alignment horizontal="left" vertical="center"/>
    </xf>
    <xf numFmtId="0" fontId="2" fillId="43" borderId="28" applyNumberFormat="0" applyProtection="0">
      <alignment horizontal="left" vertical="top"/>
    </xf>
    <xf numFmtId="0" fontId="2" fillId="45" borderId="6" applyNumberFormat="0">
      <protection locked="0"/>
    </xf>
    <xf numFmtId="4" fontId="40" fillId="46" borderId="28" applyNumberFormat="0" applyProtection="0">
      <alignment vertical="center"/>
    </xf>
    <xf numFmtId="4" fontId="42" fillId="46" borderId="28" applyNumberFormat="0" applyProtection="0">
      <alignment vertical="center"/>
    </xf>
    <xf numFmtId="4" fontId="40" fillId="46" borderId="28" applyNumberFormat="0" applyProtection="0">
      <alignment horizontal="left" vertical="center"/>
    </xf>
    <xf numFmtId="0" fontId="40" fillId="46" borderId="28" applyNumberFormat="0" applyProtection="0">
      <alignment horizontal="left" vertical="top"/>
    </xf>
    <xf numFmtId="4" fontId="40" fillId="43" borderId="28" applyNumberFormat="0" applyProtection="0">
      <alignment horizontal="right" vertical="center"/>
    </xf>
    <xf numFmtId="4" fontId="42" fillId="43" borderId="28" applyNumberFormat="0" applyProtection="0">
      <alignment horizontal="right" vertical="center"/>
    </xf>
    <xf numFmtId="4" fontId="40" fillId="37" borderId="28" applyNumberFormat="0" applyProtection="0">
      <alignment horizontal="left" vertical="center"/>
    </xf>
    <xf numFmtId="0" fontId="40" fillId="37" borderId="28" applyNumberFormat="0" applyProtection="0">
      <alignment horizontal="left" vertical="top"/>
    </xf>
    <xf numFmtId="4" fontId="44" fillId="43" borderId="28" applyNumberFormat="0" applyProtection="0">
      <alignment horizontal="right" vertical="center"/>
    </xf>
    <xf numFmtId="0" fontId="29" fillId="0" borderId="30" applyNumberFormat="0" applyFill="0" applyAlignment="0" applyProtection="0"/>
    <xf numFmtId="0" fontId="27" fillId="31" borderId="20" applyNumberFormat="0" applyAlignment="0" applyProtection="0"/>
    <xf numFmtId="0" fontId="34" fillId="30" borderId="20" applyNumberFormat="0" applyAlignment="0" applyProtection="0"/>
    <xf numFmtId="0" fontId="2" fillId="29" borderId="26" applyNumberFormat="0" applyFont="0" applyAlignment="0" applyProtection="0"/>
    <xf numFmtId="0" fontId="37" fillId="31" borderId="27" applyNumberFormat="0" applyAlignment="0" applyProtection="0"/>
    <xf numFmtId="4" fontId="38" fillId="36" borderId="28" applyNumberFormat="0" applyProtection="0">
      <alignment vertical="center"/>
    </xf>
    <xf numFmtId="4" fontId="39" fillId="36" borderId="28" applyNumberFormat="0" applyProtection="0">
      <alignment vertical="center"/>
    </xf>
    <xf numFmtId="4" fontId="38" fillId="36" borderId="28" applyNumberFormat="0" applyProtection="0">
      <alignment horizontal="left" vertical="center"/>
    </xf>
    <xf numFmtId="0" fontId="38" fillId="36" borderId="28" applyNumberFormat="0" applyProtection="0">
      <alignment horizontal="left" vertical="top"/>
    </xf>
    <xf numFmtId="4" fontId="40" fillId="9" borderId="28" applyNumberFormat="0" applyProtection="0">
      <alignment horizontal="right" vertical="center"/>
    </xf>
    <xf numFmtId="4" fontId="40" fillId="11" borderId="28" applyNumberFormat="0" applyProtection="0">
      <alignment horizontal="right" vertical="center"/>
    </xf>
    <xf numFmtId="4" fontId="40" fillId="38" borderId="28" applyNumberFormat="0" applyProtection="0">
      <alignment horizontal="right" vertical="center"/>
    </xf>
    <xf numFmtId="4" fontId="40" fillId="13" borderId="28" applyNumberFormat="0" applyProtection="0">
      <alignment horizontal="right" vertical="center"/>
    </xf>
    <xf numFmtId="4" fontId="40" fillId="14" borderId="28" applyNumberFormat="0" applyProtection="0">
      <alignment horizontal="right" vertical="center"/>
    </xf>
    <xf numFmtId="4" fontId="40" fillId="39" borderId="28" applyNumberFormat="0" applyProtection="0">
      <alignment horizontal="right" vertical="center"/>
    </xf>
    <xf numFmtId="4" fontId="40" fillId="40" borderId="28" applyNumberFormat="0" applyProtection="0">
      <alignment horizontal="right" vertical="center"/>
    </xf>
    <xf numFmtId="4" fontId="40" fillId="41" borderId="28" applyNumberFormat="0" applyProtection="0">
      <alignment horizontal="right" vertical="center"/>
    </xf>
    <xf numFmtId="4" fontId="40" fillId="12" borderId="28" applyNumberFormat="0" applyProtection="0">
      <alignment horizontal="right" vertical="center"/>
    </xf>
    <xf numFmtId="4" fontId="40" fillId="37" borderId="28" applyNumberFormat="0" applyProtection="0">
      <alignment horizontal="right" vertical="center"/>
    </xf>
    <xf numFmtId="0" fontId="2" fillId="44" borderId="28" applyNumberFormat="0" applyProtection="0">
      <alignment horizontal="left" vertical="center"/>
    </xf>
    <xf numFmtId="0" fontId="2" fillId="44" borderId="28" applyNumberFormat="0" applyProtection="0">
      <alignment horizontal="left" vertical="top"/>
    </xf>
    <xf numFmtId="0" fontId="2" fillId="37" borderId="28" applyNumberFormat="0" applyProtection="0">
      <alignment horizontal="left" vertical="center"/>
    </xf>
    <xf numFmtId="0" fontId="2" fillId="37" borderId="28" applyNumberFormat="0" applyProtection="0">
      <alignment horizontal="left" vertical="top"/>
    </xf>
    <xf numFmtId="0" fontId="2" fillId="10" borderId="28" applyNumberFormat="0" applyProtection="0">
      <alignment horizontal="left" vertical="center"/>
    </xf>
    <xf numFmtId="0" fontId="2" fillId="10" borderId="28" applyNumberFormat="0" applyProtection="0">
      <alignment horizontal="left" vertical="top"/>
    </xf>
    <xf numFmtId="0" fontId="2" fillId="43" borderId="28" applyNumberFormat="0" applyProtection="0">
      <alignment horizontal="left" vertical="center"/>
    </xf>
    <xf numFmtId="0" fontId="2" fillId="43" borderId="28" applyNumberFormat="0" applyProtection="0">
      <alignment horizontal="left" vertical="top"/>
    </xf>
    <xf numFmtId="4" fontId="40" fillId="46" borderId="28" applyNumberFormat="0" applyProtection="0">
      <alignment vertical="center"/>
    </xf>
    <xf numFmtId="4" fontId="42" fillId="46" borderId="28" applyNumberFormat="0" applyProtection="0">
      <alignment vertical="center"/>
    </xf>
    <xf numFmtId="4" fontId="40" fillId="46" borderId="28" applyNumberFormat="0" applyProtection="0">
      <alignment horizontal="left" vertical="center"/>
    </xf>
    <xf numFmtId="0" fontId="40" fillId="46" borderId="28" applyNumberFormat="0" applyProtection="0">
      <alignment horizontal="left" vertical="top"/>
    </xf>
    <xf numFmtId="4" fontId="40" fillId="43" borderId="28" applyNumberFormat="0" applyProtection="0">
      <alignment horizontal="right" vertical="center"/>
    </xf>
    <xf numFmtId="4" fontId="42" fillId="43" borderId="28" applyNumberFormat="0" applyProtection="0">
      <alignment horizontal="right" vertical="center"/>
    </xf>
    <xf numFmtId="4" fontId="40" fillId="37" borderId="28" applyNumberFormat="0" applyProtection="0">
      <alignment horizontal="left" vertical="center"/>
    </xf>
    <xf numFmtId="0" fontId="40" fillId="37" borderId="28" applyNumberFormat="0" applyProtection="0">
      <alignment horizontal="left" vertical="top"/>
    </xf>
    <xf numFmtId="4" fontId="44" fillId="43" borderId="28" applyNumberFormat="0" applyProtection="0">
      <alignment horizontal="right" vertical="center"/>
    </xf>
    <xf numFmtId="0" fontId="29" fillId="0" borderId="30" applyNumberFormat="0" applyFill="0" applyAlignment="0" applyProtection="0"/>
    <xf numFmtId="0" fontId="1" fillId="0" borderId="0"/>
    <xf numFmtId="0" fontId="2" fillId="45" borderId="31" applyNumberFormat="0">
      <protection locked="0"/>
    </xf>
    <xf numFmtId="9" fontId="3" fillId="0" borderId="0" applyFont="0" applyFill="0" applyBorder="0" applyAlignment="0" applyProtection="0"/>
    <xf numFmtId="0" fontId="27" fillId="31" borderId="20" applyNumberFormat="0" applyAlignment="0" applyProtection="0"/>
    <xf numFmtId="0" fontId="34" fillId="30" borderId="20" applyNumberFormat="0" applyAlignment="0" applyProtection="0"/>
    <xf numFmtId="0" fontId="2" fillId="29" borderId="26" applyNumberFormat="0" applyFont="0" applyAlignment="0" applyProtection="0"/>
    <xf numFmtId="0" fontId="37" fillId="31" borderId="27" applyNumberFormat="0" applyAlignment="0" applyProtection="0"/>
    <xf numFmtId="4" fontId="38" fillId="36" borderId="28" applyNumberFormat="0" applyProtection="0">
      <alignment vertical="center"/>
    </xf>
    <xf numFmtId="4" fontId="39" fillId="36" borderId="28" applyNumberFormat="0" applyProtection="0">
      <alignment vertical="center"/>
    </xf>
    <xf numFmtId="4" fontId="38" fillId="36" borderId="28" applyNumberFormat="0" applyProtection="0">
      <alignment horizontal="left" vertical="center"/>
    </xf>
    <xf numFmtId="0" fontId="38" fillId="36" borderId="28" applyNumberFormat="0" applyProtection="0">
      <alignment horizontal="left" vertical="top"/>
    </xf>
    <xf numFmtId="4" fontId="40" fillId="9" borderId="28" applyNumberFormat="0" applyProtection="0">
      <alignment horizontal="right" vertical="center"/>
    </xf>
    <xf numFmtId="4" fontId="40" fillId="11" borderId="28" applyNumberFormat="0" applyProtection="0">
      <alignment horizontal="right" vertical="center"/>
    </xf>
    <xf numFmtId="4" fontId="40" fillId="38" borderId="28" applyNumberFormat="0" applyProtection="0">
      <alignment horizontal="right" vertical="center"/>
    </xf>
    <xf numFmtId="4" fontId="40" fillId="13" borderId="28" applyNumberFormat="0" applyProtection="0">
      <alignment horizontal="right" vertical="center"/>
    </xf>
    <xf numFmtId="4" fontId="40" fillId="14" borderId="28" applyNumberFormat="0" applyProtection="0">
      <alignment horizontal="right" vertical="center"/>
    </xf>
    <xf numFmtId="4" fontId="40" fillId="39" borderId="28" applyNumberFormat="0" applyProtection="0">
      <alignment horizontal="right" vertical="center"/>
    </xf>
    <xf numFmtId="4" fontId="40" fillId="40" borderId="28" applyNumberFormat="0" applyProtection="0">
      <alignment horizontal="right" vertical="center"/>
    </xf>
    <xf numFmtId="4" fontId="40" fillId="41" borderId="28" applyNumberFormat="0" applyProtection="0">
      <alignment horizontal="right" vertical="center"/>
    </xf>
    <xf numFmtId="4" fontId="40" fillId="12" borderId="28" applyNumberFormat="0" applyProtection="0">
      <alignment horizontal="right" vertical="center"/>
    </xf>
    <xf numFmtId="4" fontId="40" fillId="37" borderId="28" applyNumberFormat="0" applyProtection="0">
      <alignment horizontal="right" vertical="center"/>
    </xf>
    <xf numFmtId="0" fontId="2" fillId="44" borderId="28" applyNumberFormat="0" applyProtection="0">
      <alignment horizontal="left" vertical="center"/>
    </xf>
    <xf numFmtId="0" fontId="2" fillId="44" borderId="28" applyNumberFormat="0" applyProtection="0">
      <alignment horizontal="left" vertical="top"/>
    </xf>
    <xf numFmtId="0" fontId="2" fillId="37" borderId="28" applyNumberFormat="0" applyProtection="0">
      <alignment horizontal="left" vertical="center"/>
    </xf>
    <xf numFmtId="0" fontId="2" fillId="37" borderId="28" applyNumberFormat="0" applyProtection="0">
      <alignment horizontal="left" vertical="top"/>
    </xf>
    <xf numFmtId="0" fontId="2" fillId="10" borderId="28" applyNumberFormat="0" applyProtection="0">
      <alignment horizontal="left" vertical="center"/>
    </xf>
    <xf numFmtId="0" fontId="2" fillId="10" borderId="28" applyNumberFormat="0" applyProtection="0">
      <alignment horizontal="left" vertical="top"/>
    </xf>
    <xf numFmtId="0" fontId="2" fillId="43" borderId="28" applyNumberFormat="0" applyProtection="0">
      <alignment horizontal="left" vertical="center"/>
    </xf>
    <xf numFmtId="0" fontId="2" fillId="43" borderId="28" applyNumberFormat="0" applyProtection="0">
      <alignment horizontal="left" vertical="top"/>
    </xf>
    <xf numFmtId="4" fontId="40" fillId="46" borderId="28" applyNumberFormat="0" applyProtection="0">
      <alignment vertical="center"/>
    </xf>
    <xf numFmtId="4" fontId="42" fillId="46" borderId="28" applyNumberFormat="0" applyProtection="0">
      <alignment vertical="center"/>
    </xf>
    <xf numFmtId="4" fontId="40" fillId="46" borderId="28" applyNumberFormat="0" applyProtection="0">
      <alignment horizontal="left" vertical="center"/>
    </xf>
    <xf numFmtId="0" fontId="40" fillId="46" borderId="28" applyNumberFormat="0" applyProtection="0">
      <alignment horizontal="left" vertical="top"/>
    </xf>
    <xf numFmtId="4" fontId="40" fillId="43" borderId="28" applyNumberFormat="0" applyProtection="0">
      <alignment horizontal="right" vertical="center"/>
    </xf>
    <xf numFmtId="4" fontId="42" fillId="43" borderId="28" applyNumberFormat="0" applyProtection="0">
      <alignment horizontal="right" vertical="center"/>
    </xf>
    <xf numFmtId="4" fontId="40" fillId="37" borderId="28" applyNumberFormat="0" applyProtection="0">
      <alignment horizontal="left" vertical="center"/>
    </xf>
    <xf numFmtId="0" fontId="40" fillId="37" borderId="28" applyNumberFormat="0" applyProtection="0">
      <alignment horizontal="left" vertical="top"/>
    </xf>
    <xf numFmtId="4" fontId="44" fillId="43" borderId="28" applyNumberFormat="0" applyProtection="0">
      <alignment horizontal="right" vertical="center"/>
    </xf>
    <xf numFmtId="0" fontId="29" fillId="0" borderId="30" applyNumberFormat="0" applyFill="0" applyAlignment="0" applyProtection="0"/>
    <xf numFmtId="44" fontId="2" fillId="0" borderId="0" applyFont="0" applyFill="0" applyBorder="0" applyAlignment="0" applyProtection="0"/>
    <xf numFmtId="4" fontId="38" fillId="42" borderId="29" applyNumberFormat="0" applyProtection="0">
      <alignment horizontal="left" vertical="center"/>
    </xf>
    <xf numFmtId="4" fontId="38" fillId="42" borderId="29" applyNumberFormat="0" applyProtection="0">
      <alignment horizontal="left" vertical="center"/>
    </xf>
    <xf numFmtId="4" fontId="38" fillId="42" borderId="29" applyNumberFormat="0" applyProtection="0">
      <alignment horizontal="left" vertical="center"/>
    </xf>
  </cellStyleXfs>
  <cellXfs count="448">
    <xf numFmtId="0" fontId="0" fillId="0" borderId="0" xfId="0"/>
    <xf numFmtId="166" fontId="0" fillId="0" borderId="6" xfId="1" applyNumberFormat="1" applyFont="1" applyFill="1" applyBorder="1" applyAlignment="1">
      <alignment horizontal="center" vertical="center" shrinkToFit="1"/>
    </xf>
    <xf numFmtId="1" fontId="5" fillId="0" borderId="6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left" vertical="center" shrinkToFit="1"/>
    </xf>
    <xf numFmtId="166" fontId="5" fillId="0" borderId="6" xfId="0" applyNumberFormat="1" applyFont="1" applyBorder="1" applyAlignment="1">
      <alignment horizontal="center" vertical="center" shrinkToFit="1"/>
    </xf>
    <xf numFmtId="3" fontId="5" fillId="0" borderId="6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166" fontId="5" fillId="0" borderId="6" xfId="0" applyNumberFormat="1" applyFont="1" applyBorder="1" applyAlignment="1">
      <alignment horizontal="center" vertical="center"/>
    </xf>
    <xf numFmtId="166" fontId="0" fillId="0" borderId="6" xfId="1" applyNumberFormat="1" applyFont="1" applyFill="1" applyBorder="1" applyAlignment="1">
      <alignment horizontal="center" vertical="center"/>
    </xf>
    <xf numFmtId="166" fontId="0" fillId="0" borderId="6" xfId="1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shrinkToFit="1"/>
    </xf>
    <xf numFmtId="1" fontId="10" fillId="0" borderId="6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shrinkToFit="1"/>
    </xf>
    <xf numFmtId="166" fontId="13" fillId="0" borderId="6" xfId="1" applyNumberFormat="1" applyFont="1" applyFill="1" applyBorder="1" applyAlignment="1">
      <alignment horizontal="center" vertical="center" shrinkToFit="1"/>
    </xf>
    <xf numFmtId="1" fontId="7" fillId="0" borderId="0" xfId="0" applyNumberFormat="1" applyFont="1" applyAlignment="1">
      <alignment horizontal="left" shrinkToFit="1"/>
    </xf>
    <xf numFmtId="0" fontId="7" fillId="0" borderId="0" xfId="0" applyFont="1" applyAlignment="1">
      <alignment horizontal="left" shrinkToFit="1"/>
    </xf>
    <xf numFmtId="1" fontId="5" fillId="0" borderId="6" xfId="0" applyNumberFormat="1" applyFont="1" applyBorder="1" applyAlignment="1">
      <alignment horizontal="center" vertical="center" wrapText="1"/>
    </xf>
    <xf numFmtId="166" fontId="10" fillId="0" borderId="6" xfId="8" applyNumberFormat="1" applyFont="1" applyFill="1" applyBorder="1" applyAlignment="1">
      <alignment horizontal="center" vertical="center"/>
    </xf>
    <xf numFmtId="1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166" fontId="0" fillId="0" borderId="0" xfId="1" applyNumberFormat="1" applyFont="1" applyFill="1" applyBorder="1" applyAlignment="1">
      <alignment horizontal="center" vertical="center" shrinkToFit="1"/>
    </xf>
    <xf numFmtId="1" fontId="5" fillId="0" borderId="6" xfId="0" applyNumberFormat="1" applyFont="1" applyBorder="1" applyAlignment="1">
      <alignment horizontal="center" vertical="center" wrapText="1" shrinkToFit="1"/>
    </xf>
    <xf numFmtId="1" fontId="5" fillId="0" borderId="10" xfId="0" applyNumberFormat="1" applyFont="1" applyBorder="1" applyAlignment="1">
      <alignment horizontal="center" vertical="center" shrinkToFit="1"/>
    </xf>
    <xf numFmtId="1" fontId="5" fillId="0" borderId="13" xfId="0" applyNumberFormat="1" applyFont="1" applyBorder="1" applyAlignment="1">
      <alignment horizontal="center" vertical="center" shrinkToFit="1"/>
    </xf>
    <xf numFmtId="3" fontId="5" fillId="0" borderId="11" xfId="0" applyNumberFormat="1" applyFont="1" applyBorder="1" applyAlignment="1">
      <alignment horizontal="center" vertical="center" shrinkToFit="1"/>
    </xf>
    <xf numFmtId="1" fontId="5" fillId="0" borderId="11" xfId="0" applyNumberFormat="1" applyFont="1" applyBorder="1" applyAlignment="1">
      <alignment horizontal="center" vertical="center" shrinkToFit="1"/>
    </xf>
    <xf numFmtId="166" fontId="5" fillId="0" borderId="11" xfId="0" applyNumberFormat="1" applyFont="1" applyBorder="1" applyAlignment="1">
      <alignment horizontal="center" vertical="center" shrinkToFit="1"/>
    </xf>
    <xf numFmtId="1" fontId="5" fillId="0" borderId="12" xfId="0" applyNumberFormat="1" applyFont="1" applyBorder="1" applyAlignment="1">
      <alignment horizontal="center" vertical="center" shrinkToFit="1"/>
    </xf>
    <xf numFmtId="1" fontId="8" fillId="5" borderId="6" xfId="0" applyNumberFormat="1" applyFont="1" applyFill="1" applyBorder="1" applyAlignment="1">
      <alignment horizontal="center" shrinkToFit="1"/>
    </xf>
    <xf numFmtId="166" fontId="5" fillId="0" borderId="11" xfId="0" applyNumberFormat="1" applyFont="1" applyBorder="1" applyAlignment="1">
      <alignment horizontal="center" vertical="center"/>
    </xf>
    <xf numFmtId="1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1" fontId="0" fillId="0" borderId="4" xfId="0" applyNumberFormat="1" applyBorder="1" applyAlignment="1">
      <alignment horizontal="center" vertical="center" shrinkToFit="1"/>
    </xf>
    <xf numFmtId="1" fontId="0" fillId="0" borderId="0" xfId="0" applyNumberFormat="1" applyAlignment="1">
      <alignment horizontal="left" vertical="center" shrinkToFit="1"/>
    </xf>
    <xf numFmtId="1" fontId="0" fillId="0" borderId="0" xfId="0" applyNumberFormat="1" applyAlignment="1">
      <alignment horizontal="center" vertical="center" shrinkToFit="1"/>
    </xf>
    <xf numFmtId="166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1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 shrinkToFit="1"/>
    </xf>
    <xf numFmtId="1" fontId="0" fillId="0" borderId="6" xfId="0" applyNumberFormat="1" applyBorder="1" applyAlignment="1">
      <alignment horizontal="center"/>
    </xf>
    <xf numFmtId="166" fontId="0" fillId="0" borderId="6" xfId="0" applyNumberFormat="1" applyBorder="1" applyAlignment="1">
      <alignment horizontal="center" vertical="center" shrinkToFit="1"/>
    </xf>
    <xf numFmtId="3" fontId="0" fillId="0" borderId="6" xfId="0" applyNumberFormat="1" applyBorder="1" applyAlignment="1">
      <alignment horizontal="center" vertical="center" shrinkToFi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Alignment="1">
      <alignment shrinkToFit="1"/>
    </xf>
    <xf numFmtId="1" fontId="5" fillId="6" borderId="6" xfId="0" applyNumberFormat="1" applyFont="1" applyFill="1" applyBorder="1" applyAlignment="1">
      <alignment horizontal="center" vertical="center" wrapText="1"/>
    </xf>
    <xf numFmtId="3" fontId="5" fillId="6" borderId="6" xfId="0" applyNumberFormat="1" applyFont="1" applyFill="1" applyBorder="1" applyAlignment="1">
      <alignment horizontal="center" vertical="center" wrapText="1"/>
    </xf>
    <xf numFmtId="166" fontId="5" fillId="6" borderId="6" xfId="0" applyNumberFormat="1" applyFont="1" applyFill="1" applyBorder="1" applyAlignment="1">
      <alignment horizontal="center" vertical="center" wrapText="1"/>
    </xf>
    <xf numFmtId="1" fontId="0" fillId="0" borderId="6" xfId="0" applyNumberFormat="1" applyBorder="1" applyAlignment="1">
      <alignment horizontal="left" vertical="center" shrinkToFit="1"/>
    </xf>
    <xf numFmtId="1" fontId="20" fillId="0" borderId="6" xfId="0" applyNumberFormat="1" applyFont="1" applyBorder="1" applyAlignment="1">
      <alignment horizontal="center" vertical="center" shrinkToFit="1"/>
    </xf>
    <xf numFmtId="3" fontId="20" fillId="0" borderId="6" xfId="0" applyNumberFormat="1" applyFont="1" applyBorder="1" applyAlignment="1">
      <alignment horizontal="center" vertical="center" shrinkToFit="1"/>
    </xf>
    <xf numFmtId="166" fontId="20" fillId="0" borderId="6" xfId="0" applyNumberFormat="1" applyFont="1" applyBorder="1" applyAlignment="1">
      <alignment horizontal="center" vertical="center" shrinkToFit="1"/>
    </xf>
    <xf numFmtId="1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66" fontId="1" fillId="0" borderId="6" xfId="1" applyNumberFormat="1" applyFont="1" applyFill="1" applyBorder="1" applyAlignment="1">
      <alignment horizontal="center" vertical="center"/>
    </xf>
    <xf numFmtId="44" fontId="0" fillId="0" borderId="0" xfId="1" applyFont="1" applyFill="1" applyAlignment="1">
      <alignment shrinkToFit="1"/>
    </xf>
    <xf numFmtId="44" fontId="0" fillId="0" borderId="0" xfId="1" applyFont="1" applyFill="1" applyBorder="1" applyAlignment="1">
      <alignment shrinkToFit="1"/>
    </xf>
    <xf numFmtId="44" fontId="7" fillId="0" borderId="0" xfId="1" applyFont="1" applyFill="1" applyAlignment="1">
      <alignment shrinkToFi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16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44" fontId="0" fillId="0" borderId="0" xfId="1" applyFont="1" applyFill="1" applyBorder="1" applyAlignment="1">
      <alignment vertical="center" shrinkToFit="1"/>
    </xf>
    <xf numFmtId="3" fontId="5" fillId="0" borderId="6" xfId="0" applyNumberFormat="1" applyFont="1" applyBorder="1" applyAlignment="1">
      <alignment horizontal="center" vertical="center"/>
    </xf>
    <xf numFmtId="1" fontId="0" fillId="0" borderId="6" xfId="1" applyNumberFormat="1" applyFont="1" applyFill="1" applyBorder="1" applyAlignment="1">
      <alignment horizontal="center" vertical="center"/>
    </xf>
    <xf numFmtId="166" fontId="8" fillId="5" borderId="6" xfId="0" applyNumberFormat="1" applyFont="1" applyFill="1" applyBorder="1" applyAlignment="1">
      <alignment horizontal="center" vertical="center" shrinkToFit="1"/>
    </xf>
    <xf numFmtId="166" fontId="20" fillId="0" borderId="6" xfId="0" applyNumberFormat="1" applyFont="1" applyBorder="1" applyAlignment="1">
      <alignment horizontal="center"/>
    </xf>
    <xf numFmtId="166" fontId="19" fillId="0" borderId="6" xfId="0" applyNumberFormat="1" applyFont="1" applyBorder="1" applyAlignment="1">
      <alignment horizontal="center"/>
    </xf>
    <xf numFmtId="3" fontId="19" fillId="0" borderId="6" xfId="0" applyNumberFormat="1" applyFont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 shrinkToFit="1"/>
    </xf>
    <xf numFmtId="166" fontId="5" fillId="0" borderId="6" xfId="0" applyNumberFormat="1" applyFont="1" applyBorder="1" applyAlignment="1">
      <alignment horizontal="center"/>
    </xf>
    <xf numFmtId="166" fontId="19" fillId="0" borderId="6" xfId="1" applyNumberFormat="1" applyFont="1" applyFill="1" applyBorder="1" applyAlignment="1">
      <alignment horizontal="center"/>
    </xf>
    <xf numFmtId="166" fontId="0" fillId="0" borderId="12" xfId="1" applyNumberFormat="1" applyFont="1" applyFill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 shrinkToFit="1"/>
    </xf>
    <xf numFmtId="44" fontId="0" fillId="0" borderId="6" xfId="1" applyFont="1" applyBorder="1" applyAlignment="1">
      <alignment horizontal="center" vertical="center"/>
    </xf>
    <xf numFmtId="44" fontId="0" fillId="0" borderId="0" xfId="1" applyFont="1" applyFill="1" applyBorder="1" applyAlignment="1">
      <alignment horizontal="left" shrinkToFit="1"/>
    </xf>
    <xf numFmtId="1" fontId="5" fillId="0" borderId="0" xfId="0" applyNumberFormat="1" applyFont="1" applyAlignment="1">
      <alignment horizontal="left" vertical="center" shrinkToFit="1"/>
    </xf>
    <xf numFmtId="16" fontId="5" fillId="0" borderId="0" xfId="0" applyNumberFormat="1" applyFont="1" applyAlignment="1">
      <alignment horizontal="left" vertical="center"/>
    </xf>
    <xf numFmtId="1" fontId="0" fillId="0" borderId="12" xfId="0" applyNumberFormat="1" applyBorder="1" applyAlignment="1">
      <alignment horizontal="center"/>
    </xf>
    <xf numFmtId="1" fontId="0" fillId="0" borderId="12" xfId="1" applyNumberFormat="1" applyFont="1" applyBorder="1" applyAlignment="1">
      <alignment horizontal="center" vertical="center"/>
    </xf>
    <xf numFmtId="1" fontId="0" fillId="0" borderId="6" xfId="1" applyNumberFormat="1" applyFont="1" applyBorder="1" applyAlignment="1">
      <alignment horizontal="center" vertical="center"/>
    </xf>
    <xf numFmtId="44" fontId="5" fillId="0" borderId="6" xfId="0" applyNumberFormat="1" applyFont="1" applyBorder="1" applyAlignment="1">
      <alignment horizontal="center" vertical="center" shrinkToFit="1"/>
    </xf>
    <xf numFmtId="44" fontId="5" fillId="0" borderId="6" xfId="0" applyNumberFormat="1" applyFont="1" applyBorder="1" applyAlignment="1">
      <alignment horizontal="center" vertical="center"/>
    </xf>
    <xf numFmtId="1" fontId="8" fillId="5" borderId="6" xfId="0" applyNumberFormat="1" applyFont="1" applyFill="1" applyBorder="1" applyAlignment="1">
      <alignment horizontal="center" vertical="center" shrinkToFit="1"/>
    </xf>
    <xf numFmtId="44" fontId="5" fillId="0" borderId="6" xfId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top"/>
    </xf>
    <xf numFmtId="3" fontId="20" fillId="0" borderId="19" xfId="0" applyNumberFormat="1" applyFont="1" applyBorder="1" applyAlignment="1">
      <alignment horizontal="center" vertical="top" shrinkToFit="1"/>
    </xf>
    <xf numFmtId="0" fontId="1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shrinkToFit="1"/>
    </xf>
    <xf numFmtId="49" fontId="0" fillId="0" borderId="6" xfId="0" applyNumberFormat="1" applyBorder="1" applyAlignment="1">
      <alignment horizontal="center"/>
    </xf>
    <xf numFmtId="44" fontId="0" fillId="0" borderId="6" xfId="1" applyFont="1" applyFill="1" applyBorder="1" applyAlignment="1">
      <alignment horizontal="center" vertical="center"/>
    </xf>
    <xf numFmtId="44" fontId="0" fillId="0" borderId="6" xfId="1" applyFont="1" applyBorder="1" applyAlignment="1">
      <alignment shrinkToFit="1"/>
    </xf>
    <xf numFmtId="1" fontId="13" fillId="0" borderId="6" xfId="0" applyNumberFormat="1" applyFont="1" applyBorder="1" applyAlignment="1">
      <alignment horizontal="center" vertical="center"/>
    </xf>
    <xf numFmtId="44" fontId="5" fillId="0" borderId="6" xfId="1" applyFont="1" applyBorder="1" applyAlignment="1">
      <alignment horizontal="center" vertical="center" shrinkToFit="1"/>
    </xf>
    <xf numFmtId="0" fontId="0" fillId="0" borderId="6" xfId="0" applyBorder="1" applyAlignment="1">
      <alignment shrinkToFit="1"/>
    </xf>
    <xf numFmtId="44" fontId="5" fillId="0" borderId="11" xfId="0" applyNumberFormat="1" applyFont="1" applyBorder="1" applyAlignment="1">
      <alignment horizontal="center" vertical="center"/>
    </xf>
    <xf numFmtId="44" fontId="0" fillId="0" borderId="0" xfId="1" applyFont="1" applyAlignment="1">
      <alignment shrinkToFit="1"/>
    </xf>
    <xf numFmtId="3" fontId="5" fillId="0" borderId="31" xfId="0" applyNumberFormat="1" applyFont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166" fontId="5" fillId="0" borderId="31" xfId="0" applyNumberFormat="1" applyFont="1" applyBorder="1" applyAlignment="1">
      <alignment horizontal="center" vertical="center"/>
    </xf>
    <xf numFmtId="1" fontId="0" fillId="0" borderId="31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31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top"/>
    </xf>
    <xf numFmtId="0" fontId="0" fillId="0" borderId="31" xfId="0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/>
    </xf>
    <xf numFmtId="0" fontId="47" fillId="0" borderId="31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1" fontId="20" fillId="0" borderId="31" xfId="0" applyNumberFormat="1" applyFont="1" applyBorder="1" applyAlignment="1">
      <alignment horizontal="center" vertical="center" wrapText="1"/>
    </xf>
    <xf numFmtId="3" fontId="20" fillId="0" borderId="31" xfId="0" applyNumberFormat="1" applyFont="1" applyBorder="1" applyAlignment="1">
      <alignment horizontal="center" vertical="center" wrapText="1"/>
    </xf>
    <xf numFmtId="0" fontId="47" fillId="0" borderId="3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1" xfId="0" applyFont="1" applyBorder="1" applyAlignment="1">
      <alignment horizontal="left" vertical="center" shrinkToFit="1"/>
    </xf>
    <xf numFmtId="1" fontId="19" fillId="0" borderId="31" xfId="0" applyNumberFormat="1" applyFont="1" applyBorder="1" applyAlignment="1">
      <alignment horizontal="center"/>
    </xf>
    <xf numFmtId="44" fontId="19" fillId="0" borderId="31" xfId="1" applyFont="1" applyFill="1" applyBorder="1"/>
    <xf numFmtId="1" fontId="0" fillId="0" borderId="31" xfId="0" applyNumberFormat="1" applyBorder="1" applyAlignment="1">
      <alignment horizontal="center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31" xfId="0" applyBorder="1" applyAlignment="1">
      <alignment horizontal="center" vertical="center" shrinkToFit="1"/>
    </xf>
    <xf numFmtId="44" fontId="0" fillId="0" borderId="31" xfId="1" applyFont="1" applyBorder="1" applyAlignment="1">
      <alignment horizontal="center" vertical="center" shrinkToFit="1"/>
    </xf>
    <xf numFmtId="44" fontId="5" fillId="0" borderId="31" xfId="1" applyFont="1" applyBorder="1" applyAlignment="1">
      <alignment horizontal="center" vertical="center"/>
    </xf>
    <xf numFmtId="44" fontId="1" fillId="0" borderId="31" xfId="1" applyFont="1" applyFill="1" applyBorder="1" applyAlignment="1">
      <alignment horizontal="center" vertical="center"/>
    </xf>
    <xf numFmtId="44" fontId="0" fillId="0" borderId="31" xfId="1" applyFont="1" applyBorder="1" applyAlignment="1">
      <alignment horizontal="center" vertical="center"/>
    </xf>
    <xf numFmtId="1" fontId="5" fillId="0" borderId="31" xfId="0" applyNumberFormat="1" applyFont="1" applyBorder="1" applyAlignment="1">
      <alignment horizontal="center" vertical="center"/>
    </xf>
    <xf numFmtId="44" fontId="5" fillId="0" borderId="31" xfId="1" applyFont="1" applyBorder="1" applyAlignment="1">
      <alignment horizontal="center" vertical="center" shrinkToFit="1"/>
    </xf>
    <xf numFmtId="3" fontId="0" fillId="0" borderId="31" xfId="0" applyNumberFormat="1" applyBorder="1" applyAlignment="1">
      <alignment horizontal="center" vertical="center" shrinkToFit="1"/>
    </xf>
    <xf numFmtId="44" fontId="0" fillId="0" borderId="31" xfId="1" applyFont="1" applyFill="1" applyBorder="1" applyAlignment="1">
      <alignment horizontal="center" vertical="center" shrinkToFit="1"/>
    </xf>
    <xf numFmtId="1" fontId="5" fillId="0" borderId="34" xfId="0" applyNumberFormat="1" applyFont="1" applyBorder="1" applyAlignment="1">
      <alignment horizontal="center" vertical="center" shrinkToFit="1"/>
    </xf>
    <xf numFmtId="3" fontId="5" fillId="0" borderId="34" xfId="0" applyNumberFormat="1" applyFont="1" applyBorder="1" applyAlignment="1">
      <alignment horizontal="center" vertical="center" shrinkToFit="1"/>
    </xf>
    <xf numFmtId="44" fontId="5" fillId="0" borderId="34" xfId="1" applyFont="1" applyBorder="1" applyAlignment="1">
      <alignment horizontal="center" vertical="center" shrinkToFit="1"/>
    </xf>
    <xf numFmtId="1" fontId="10" fillId="0" borderId="31" xfId="0" applyNumberFormat="1" applyFont="1" applyBorder="1" applyAlignment="1">
      <alignment horizontal="center" vertical="center" shrinkToFit="1"/>
    </xf>
    <xf numFmtId="44" fontId="5" fillId="0" borderId="31" xfId="1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wrapText="1"/>
    </xf>
    <xf numFmtId="3" fontId="0" fillId="0" borderId="31" xfId="0" applyNumberFormat="1" applyBorder="1" applyAlignment="1">
      <alignment horizontal="center" vertical="center"/>
    </xf>
    <xf numFmtId="1" fontId="48" fillId="0" borderId="31" xfId="0" applyNumberFormat="1" applyFont="1" applyBorder="1" applyAlignment="1">
      <alignment horizontal="center" vertical="center" shrinkToFit="1"/>
    </xf>
    <xf numFmtId="1" fontId="10" fillId="0" borderId="31" xfId="3" applyNumberFormat="1" applyFont="1" applyBorder="1" applyAlignment="1">
      <alignment horizontal="center" vertical="center" shrinkToFit="1"/>
    </xf>
    <xf numFmtId="1" fontId="12" fillId="0" borderId="31" xfId="0" applyNumberFormat="1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left" vertical="center" shrinkToFit="1"/>
    </xf>
    <xf numFmtId="0" fontId="12" fillId="0" borderId="31" xfId="0" applyFont="1" applyBorder="1" applyAlignment="1">
      <alignment horizontal="center" vertical="center" shrinkToFit="1"/>
    </xf>
    <xf numFmtId="1" fontId="0" fillId="0" borderId="34" xfId="0" applyNumberFormat="1" applyBorder="1" applyAlignment="1">
      <alignment horizontal="center" vertical="center" shrinkToFit="1"/>
    </xf>
    <xf numFmtId="0" fontId="0" fillId="0" borderId="34" xfId="0" applyBorder="1" applyAlignment="1">
      <alignment horizontal="left" vertical="center" shrinkToFit="1"/>
    </xf>
    <xf numFmtId="0" fontId="0" fillId="0" borderId="34" xfId="0" applyBorder="1" applyAlignment="1">
      <alignment horizontal="center" vertical="center" shrinkToFit="1"/>
    </xf>
    <xf numFmtId="44" fontId="0" fillId="0" borderId="34" xfId="1" applyFont="1" applyFill="1" applyBorder="1" applyAlignment="1">
      <alignment horizontal="center" vertical="center" shrinkToFit="1"/>
    </xf>
    <xf numFmtId="1" fontId="12" fillId="0" borderId="34" xfId="0" applyNumberFormat="1" applyFont="1" applyBorder="1" applyAlignment="1">
      <alignment horizontal="center" vertical="center" shrinkToFit="1"/>
    </xf>
    <xf numFmtId="0" fontId="12" fillId="0" borderId="34" xfId="0" applyFont="1" applyBorder="1" applyAlignment="1">
      <alignment horizontal="left" vertical="center" shrinkToFit="1"/>
    </xf>
    <xf numFmtId="0" fontId="12" fillId="0" borderId="34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/>
    </xf>
    <xf numFmtId="44" fontId="0" fillId="0" borderId="31" xfId="1" applyFont="1" applyBorder="1"/>
    <xf numFmtId="44" fontId="5" fillId="0" borderId="31" xfId="0" applyNumberFormat="1" applyFont="1" applyBorder="1" applyAlignment="1">
      <alignment horizontal="center" vertical="center" shrinkToFit="1"/>
    </xf>
    <xf numFmtId="44" fontId="19" fillId="0" borderId="31" xfId="1" applyFont="1" applyBorder="1" applyAlignment="1">
      <alignment horizontal="center" vertical="center"/>
    </xf>
    <xf numFmtId="44" fontId="19" fillId="0" borderId="31" xfId="1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center" shrinkToFit="1"/>
    </xf>
    <xf numFmtId="1" fontId="5" fillId="6" borderId="10" xfId="0" applyNumberFormat="1" applyFont="1" applyFill="1" applyBorder="1" applyAlignment="1">
      <alignment horizontal="center" vertical="center"/>
    </xf>
    <xf numFmtId="3" fontId="5" fillId="6" borderId="6" xfId="0" applyNumberFormat="1" applyFont="1" applyFill="1" applyBorder="1" applyAlignment="1">
      <alignment horizontal="center" vertical="center"/>
    </xf>
    <xf numFmtId="44" fontId="5" fillId="6" borderId="6" xfId="1" applyFont="1" applyFill="1" applyBorder="1" applyAlignment="1">
      <alignment vertical="center"/>
    </xf>
    <xf numFmtId="3" fontId="0" fillId="0" borderId="31" xfId="0" applyNumberFormat="1" applyBorder="1" applyAlignment="1">
      <alignment horizontal="center"/>
    </xf>
    <xf numFmtId="44" fontId="5" fillId="0" borderId="31" xfId="0" applyNumberFormat="1" applyFont="1" applyBorder="1" applyAlignment="1">
      <alignment horizontal="left" vertical="top"/>
    </xf>
    <xf numFmtId="0" fontId="0" fillId="0" borderId="6" xfId="0" applyBorder="1" applyAlignment="1">
      <alignment vertical="center" shrinkToFit="1"/>
    </xf>
    <xf numFmtId="0" fontId="10" fillId="0" borderId="6" xfId="0" applyFont="1" applyBorder="1" applyAlignment="1">
      <alignment vertical="top" shrinkToFit="1"/>
    </xf>
    <xf numFmtId="0" fontId="10" fillId="0" borderId="31" xfId="0" applyFont="1" applyBorder="1" applyAlignment="1">
      <alignment vertical="top" shrinkToFit="1"/>
    </xf>
    <xf numFmtId="0" fontId="19" fillId="0" borderId="31" xfId="0" applyFont="1" applyBorder="1" applyAlignment="1">
      <alignment shrinkToFit="1"/>
    </xf>
    <xf numFmtId="0" fontId="10" fillId="0" borderId="6" xfId="0" applyFont="1" applyBorder="1" applyAlignment="1">
      <alignment vertical="center" shrinkToFit="1"/>
    </xf>
    <xf numFmtId="0" fontId="19" fillId="0" borderId="31" xfId="0" applyFont="1" applyBorder="1" applyAlignment="1">
      <alignment horizontal="left" vertical="center" shrinkToFit="1"/>
    </xf>
    <xf numFmtId="0" fontId="0" fillId="0" borderId="31" xfId="0" applyBorder="1" applyAlignment="1">
      <alignment shrinkToFit="1"/>
    </xf>
    <xf numFmtId="0" fontId="0" fillId="0" borderId="31" xfId="0" applyBorder="1" applyAlignment="1">
      <alignment horizontal="left" shrinkToFit="1"/>
    </xf>
    <xf numFmtId="0" fontId="21" fillId="0" borderId="31" xfId="0" applyFont="1" applyBorder="1" applyAlignment="1">
      <alignment horizontal="left" vertical="center" shrinkToFit="1"/>
    </xf>
    <xf numFmtId="0" fontId="0" fillId="0" borderId="31" xfId="0" applyBorder="1" applyAlignment="1">
      <alignment vertical="center" shrinkToFit="1"/>
    </xf>
    <xf numFmtId="0" fontId="10" fillId="0" borderId="31" xfId="0" applyFont="1" applyBorder="1" applyAlignment="1">
      <alignment vertical="center" shrinkToFit="1"/>
    </xf>
    <xf numFmtId="0" fontId="10" fillId="0" borderId="34" xfId="0" applyFont="1" applyBorder="1" applyAlignment="1">
      <alignment horizontal="left" vertical="center" shrinkToFit="1"/>
    </xf>
    <xf numFmtId="0" fontId="10" fillId="0" borderId="31" xfId="0" applyFont="1" applyBorder="1" applyAlignment="1">
      <alignment shrinkToFit="1"/>
    </xf>
    <xf numFmtId="0" fontId="5" fillId="0" borderId="6" xfId="0" applyFont="1" applyBorder="1" applyAlignment="1">
      <alignment shrinkToFit="1"/>
    </xf>
    <xf numFmtId="0" fontId="5" fillId="0" borderId="31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10" fillId="6" borderId="6" xfId="0" applyFont="1" applyFill="1" applyBorder="1" applyAlignment="1">
      <alignment horizontal="left" vertical="top" shrinkToFit="1"/>
    </xf>
    <xf numFmtId="0" fontId="19" fillId="0" borderId="6" xfId="0" applyFont="1" applyBorder="1" applyAlignment="1">
      <alignment horizontal="left" vertical="center" shrinkToFit="1"/>
    </xf>
    <xf numFmtId="0" fontId="10" fillId="0" borderId="12" xfId="0" applyFont="1" applyBorder="1" applyAlignment="1">
      <alignment vertical="top" shrinkToFit="1"/>
    </xf>
    <xf numFmtId="0" fontId="10" fillId="0" borderId="11" xfId="0" applyFont="1" applyBorder="1" applyAlignment="1">
      <alignment vertical="top" shrinkToFit="1"/>
    </xf>
    <xf numFmtId="0" fontId="10" fillId="0" borderId="12" xfId="0" applyFont="1" applyBorder="1" applyAlignment="1">
      <alignment horizontal="left" vertical="center" shrinkToFit="1"/>
    </xf>
    <xf numFmtId="0" fontId="5" fillId="6" borderId="6" xfId="0" applyFont="1" applyFill="1" applyBorder="1" applyAlignment="1">
      <alignment vertical="center" shrinkToFit="1"/>
    </xf>
    <xf numFmtId="0" fontId="10" fillId="0" borderId="6" xfId="0" applyFont="1" applyBorder="1" applyAlignment="1">
      <alignment horizontal="left" vertical="top" shrinkToFit="1"/>
    </xf>
    <xf numFmtId="0" fontId="0" fillId="0" borderId="12" xfId="0" applyBorder="1" applyAlignment="1">
      <alignment shrinkToFit="1"/>
    </xf>
    <xf numFmtId="0" fontId="21" fillId="0" borderId="6" xfId="0" applyFont="1" applyBorder="1" applyAlignment="1">
      <alignment vertical="top" shrinkToFit="1"/>
    </xf>
    <xf numFmtId="0" fontId="21" fillId="0" borderId="6" xfId="0" applyFont="1" applyBorder="1" applyAlignment="1">
      <alignment horizontal="left" vertical="center" shrinkToFit="1"/>
    </xf>
    <xf numFmtId="44" fontId="0" fillId="0" borderId="5" xfId="1" applyFont="1" applyBorder="1" applyAlignment="1">
      <alignment horizontal="center" vertical="center" shrinkToFit="1"/>
    </xf>
    <xf numFmtId="44" fontId="0" fillId="0" borderId="5" xfId="1" applyFont="1" applyFill="1" applyBorder="1" applyAlignment="1">
      <alignment horizontal="center" vertical="center" shrinkToFit="1"/>
    </xf>
    <xf numFmtId="44" fontId="8" fillId="5" borderId="6" xfId="1" applyFont="1" applyFill="1" applyBorder="1" applyAlignment="1">
      <alignment horizontal="center" vertical="center" shrinkToFit="1"/>
    </xf>
    <xf numFmtId="44" fontId="1" fillId="0" borderId="6" xfId="1" applyFont="1" applyFill="1" applyBorder="1" applyAlignment="1">
      <alignment horizontal="center" vertical="center"/>
    </xf>
    <xf numFmtId="44" fontId="5" fillId="0" borderId="6" xfId="1" applyFont="1" applyFill="1" applyBorder="1" applyAlignment="1">
      <alignment horizontal="center" vertical="center"/>
    </xf>
    <xf numFmtId="44" fontId="5" fillId="0" borderId="6" xfId="1" applyFont="1" applyFill="1" applyBorder="1" applyAlignment="1">
      <alignment horizontal="center" vertical="center" shrinkToFit="1"/>
    </xf>
    <xf numFmtId="44" fontId="0" fillId="0" borderId="6" xfId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 vertical="center" shrinkToFi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10" fillId="0" borderId="6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center" wrapText="1"/>
    </xf>
    <xf numFmtId="44" fontId="19" fillId="0" borderId="6" xfId="1" applyFont="1" applyFill="1" applyBorder="1"/>
    <xf numFmtId="1" fontId="19" fillId="0" borderId="6" xfId="0" applyNumberFormat="1" applyFont="1" applyBorder="1" applyAlignment="1">
      <alignment horizontal="center"/>
    </xf>
    <xf numFmtId="0" fontId="19" fillId="0" borderId="6" xfId="0" applyFont="1" applyBorder="1"/>
    <xf numFmtId="0" fontId="10" fillId="0" borderId="31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center" vertical="center"/>
    </xf>
    <xf numFmtId="0" fontId="19" fillId="0" borderId="34" xfId="0" applyFont="1" applyBorder="1" applyAlignment="1">
      <alignment horizontal="left" vertical="center" shrinkToFit="1"/>
    </xf>
    <xf numFmtId="44" fontId="0" fillId="0" borderId="34" xfId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44" fontId="0" fillId="0" borderId="12" xfId="1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19" fillId="0" borderId="31" xfId="0" applyFont="1" applyBorder="1" applyAlignment="1">
      <alignment horizontal="left" vertical="center"/>
    </xf>
    <xf numFmtId="166" fontId="5" fillId="0" borderId="31" xfId="0" applyNumberFormat="1" applyFont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top" shrinkToFit="1"/>
    </xf>
    <xf numFmtId="44" fontId="7" fillId="0" borderId="0" xfId="1" applyFont="1" applyFill="1" applyBorder="1" applyAlignment="1">
      <alignment shrinkToFit="1"/>
    </xf>
    <xf numFmtId="166" fontId="5" fillId="0" borderId="31" xfId="12" applyNumberFormat="1" applyFont="1" applyFill="1" applyBorder="1" applyAlignment="1">
      <alignment horizontal="center" vertical="center"/>
    </xf>
    <xf numFmtId="3" fontId="5" fillId="0" borderId="36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9" fillId="0" borderId="6" xfId="0" applyFont="1" applyBorder="1" applyAlignment="1">
      <alignment horizontal="center"/>
    </xf>
    <xf numFmtId="0" fontId="51" fillId="0" borderId="31" xfId="0" applyFont="1" applyBorder="1" applyAlignment="1">
      <alignment horizontal="left" vertical="top"/>
    </xf>
    <xf numFmtId="1" fontId="50" fillId="0" borderId="31" xfId="0" applyNumberFormat="1" applyFont="1" applyBorder="1" applyAlignment="1">
      <alignment horizontal="center" vertical="top" shrinkToFit="1"/>
    </xf>
    <xf numFmtId="44" fontId="52" fillId="0" borderId="31" xfId="1" applyFont="1" applyFill="1" applyBorder="1" applyAlignment="1">
      <alignment horizontal="center"/>
    </xf>
    <xf numFmtId="0" fontId="19" fillId="0" borderId="6" xfId="0" applyFont="1" applyBorder="1" applyAlignment="1">
      <alignment horizontal="left" vertical="center"/>
    </xf>
    <xf numFmtId="1" fontId="5" fillId="0" borderId="6" xfId="0" applyNumberFormat="1" applyFont="1" applyBorder="1" applyAlignment="1">
      <alignment horizontal="center" vertical="top" shrinkToFit="1"/>
    </xf>
    <xf numFmtId="0" fontId="10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top" shrinkToFit="1"/>
    </xf>
    <xf numFmtId="0" fontId="5" fillId="0" borderId="31" xfId="0" applyFont="1" applyBorder="1" applyAlignment="1">
      <alignment horizontal="left" vertical="center"/>
    </xf>
    <xf numFmtId="44" fontId="5" fillId="0" borderId="31" xfId="12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shrinkToFit="1"/>
    </xf>
    <xf numFmtId="44" fontId="5" fillId="0" borderId="6" xfId="1" applyFont="1" applyBorder="1" applyAlignment="1">
      <alignment horizontal="left" vertical="top" shrinkToFit="1"/>
    </xf>
    <xf numFmtId="0" fontId="0" fillId="0" borderId="6" xfId="0" applyBorder="1" applyAlignment="1">
      <alignment horizontal="left" vertical="top" shrinkToFit="1"/>
    </xf>
    <xf numFmtId="0" fontId="5" fillId="0" borderId="6" xfId="0" applyFont="1" applyBorder="1" applyAlignment="1">
      <alignment horizontal="center" vertical="top" shrinkToFit="1"/>
    </xf>
    <xf numFmtId="1" fontId="13" fillId="0" borderId="6" xfId="0" applyNumberFormat="1" applyFont="1" applyBorder="1" applyAlignment="1">
      <alignment horizontal="center"/>
    </xf>
    <xf numFmtId="0" fontId="13" fillId="0" borderId="6" xfId="0" applyFont="1" applyBorder="1"/>
    <xf numFmtId="0" fontId="10" fillId="0" borderId="12" xfId="0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center" vertical="center" shrinkToFit="1"/>
    </xf>
    <xf numFmtId="1" fontId="0" fillId="0" borderId="1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0" fillId="0" borderId="32" xfId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left" shrinkToFit="1"/>
    </xf>
    <xf numFmtId="0" fontId="9" fillId="4" borderId="33" xfId="0" applyFont="1" applyFill="1" applyBorder="1" applyAlignment="1">
      <alignment horizontal="left" shrinkToFit="1"/>
    </xf>
    <xf numFmtId="1" fontId="0" fillId="0" borderId="6" xfId="0" applyNumberFormat="1" applyBorder="1"/>
    <xf numFmtId="44" fontId="0" fillId="0" borderId="6" xfId="1" applyFont="1" applyBorder="1"/>
    <xf numFmtId="1" fontId="0" fillId="0" borderId="32" xfId="0" applyNumberForma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44" fontId="0" fillId="0" borderId="33" xfId="1" applyFont="1" applyBorder="1" applyAlignment="1">
      <alignment vertical="center"/>
    </xf>
    <xf numFmtId="1" fontId="9" fillId="4" borderId="32" xfId="0" applyNumberFormat="1" applyFont="1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 shrinkToFit="1"/>
    </xf>
    <xf numFmtId="0" fontId="0" fillId="4" borderId="33" xfId="0" applyFill="1" applyBorder="1" applyAlignment="1">
      <alignment horizontal="center" vertical="center"/>
    </xf>
    <xf numFmtId="166" fontId="0" fillId="4" borderId="33" xfId="1" applyNumberFormat="1" applyFont="1" applyFill="1" applyBorder="1" applyAlignment="1">
      <alignment horizontal="center" vertical="center"/>
    </xf>
    <xf numFmtId="1" fontId="5" fillId="48" borderId="31" xfId="0" applyNumberFormat="1" applyFont="1" applyFill="1" applyBorder="1" applyAlignment="1">
      <alignment horizontal="center" vertical="center" shrinkToFit="1"/>
    </xf>
    <xf numFmtId="0" fontId="10" fillId="48" borderId="31" xfId="0" applyFont="1" applyFill="1" applyBorder="1" applyAlignment="1">
      <alignment horizontal="left" vertical="center" wrapText="1"/>
    </xf>
    <xf numFmtId="0" fontId="10" fillId="48" borderId="31" xfId="0" applyFont="1" applyFill="1" applyBorder="1" applyAlignment="1">
      <alignment horizontal="center" vertical="center"/>
    </xf>
    <xf numFmtId="44" fontId="5" fillId="48" borderId="31" xfId="1" applyFont="1" applyFill="1" applyBorder="1" applyAlignment="1">
      <alignment horizontal="center" vertical="center"/>
    </xf>
    <xf numFmtId="49" fontId="0" fillId="48" borderId="31" xfId="0" applyNumberFormat="1" applyFill="1" applyBorder="1" applyAlignment="1">
      <alignment horizontal="center"/>
    </xf>
    <xf numFmtId="0" fontId="0" fillId="0" borderId="31" xfId="0" applyBorder="1"/>
    <xf numFmtId="6" fontId="0" fillId="0" borderId="31" xfId="0" applyNumberFormat="1" applyBorder="1" applyAlignment="1">
      <alignment horizontal="center" vertical="center"/>
    </xf>
    <xf numFmtId="44" fontId="0" fillId="0" borderId="31" xfId="0" applyNumberFormat="1" applyBorder="1" applyAlignment="1">
      <alignment horizontal="center" vertical="center"/>
    </xf>
    <xf numFmtId="1" fontId="53" fillId="48" borderId="31" xfId="0" applyNumberFormat="1" applyFont="1" applyFill="1" applyBorder="1" applyAlignment="1">
      <alignment horizontal="left" vertical="top" shrinkToFit="1"/>
    </xf>
    <xf numFmtId="0" fontId="54" fillId="0" borderId="31" xfId="0" applyFont="1" applyBorder="1" applyAlignment="1">
      <alignment horizontal="left" vertical="top" wrapText="1"/>
    </xf>
    <xf numFmtId="44" fontId="0" fillId="0" borderId="32" xfId="1" applyFont="1" applyBorder="1" applyAlignment="1">
      <alignment horizontal="center" vertical="center"/>
    </xf>
    <xf numFmtId="1" fontId="55" fillId="4" borderId="31" xfId="0" applyNumberFormat="1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shrinkToFit="1"/>
    </xf>
    <xf numFmtId="0" fontId="5" fillId="4" borderId="31" xfId="0" applyFont="1" applyFill="1" applyBorder="1" applyAlignment="1">
      <alignment horizontal="center" vertical="center" wrapText="1"/>
    </xf>
    <xf numFmtId="166" fontId="0" fillId="4" borderId="32" xfId="0" applyNumberFormat="1" applyFill="1" applyBorder="1" applyAlignment="1">
      <alignment horizontal="center" vertical="center"/>
    </xf>
    <xf numFmtId="1" fontId="5" fillId="48" borderId="31" xfId="0" applyNumberFormat="1" applyFont="1" applyFill="1" applyBorder="1" applyAlignment="1">
      <alignment horizontal="left" vertical="top" shrinkToFit="1"/>
    </xf>
    <xf numFmtId="0" fontId="10" fillId="0" borderId="33" xfId="0" applyFont="1" applyBorder="1" applyAlignment="1">
      <alignment horizontal="left" vertical="top" wrapText="1"/>
    </xf>
    <xf numFmtId="1" fontId="11" fillId="4" borderId="32" xfId="0" applyNumberFormat="1" applyFont="1" applyFill="1" applyBorder="1" applyAlignment="1">
      <alignment horizontal="left" vertical="center" shrinkToFit="1"/>
    </xf>
    <xf numFmtId="0" fontId="10" fillId="4" borderId="33" xfId="0" applyFont="1" applyFill="1" applyBorder="1" applyAlignment="1">
      <alignment horizontal="left" vertical="center" shrinkToFit="1"/>
    </xf>
    <xf numFmtId="3" fontId="5" fillId="4" borderId="33" xfId="0" applyNumberFormat="1" applyFont="1" applyFill="1" applyBorder="1" applyAlignment="1">
      <alignment horizontal="center" vertical="center" shrinkToFit="1"/>
    </xf>
    <xf numFmtId="44" fontId="0" fillId="4" borderId="33" xfId="1" applyFont="1" applyFill="1" applyBorder="1" applyAlignment="1">
      <alignment horizontal="center" vertical="center" shrinkToFit="1"/>
    </xf>
    <xf numFmtId="0" fontId="57" fillId="0" borderId="34" xfId="0" applyFont="1" applyBorder="1" applyAlignment="1">
      <alignment horizontal="left" vertical="top" wrapText="1"/>
    </xf>
    <xf numFmtId="0" fontId="0" fillId="0" borderId="34" xfId="0" applyBorder="1"/>
    <xf numFmtId="44" fontId="0" fillId="0" borderId="34" xfId="1" applyFont="1" applyBorder="1"/>
    <xf numFmtId="1" fontId="56" fillId="48" borderId="34" xfId="0" applyNumberFormat="1" applyFont="1" applyFill="1" applyBorder="1" applyAlignment="1">
      <alignment horizontal="left" vertical="top" shrinkToFit="1"/>
    </xf>
    <xf numFmtId="1" fontId="58" fillId="4" borderId="32" xfId="0" applyNumberFormat="1" applyFont="1" applyFill="1" applyBorder="1" applyAlignment="1">
      <alignment horizontal="left" vertical="top" shrinkToFit="1"/>
    </xf>
    <xf numFmtId="0" fontId="57" fillId="4" borderId="33" xfId="0" applyFont="1" applyFill="1" applyBorder="1" applyAlignment="1">
      <alignment horizontal="left" vertical="top" wrapText="1"/>
    </xf>
    <xf numFmtId="0" fontId="0" fillId="4" borderId="33" xfId="0" applyFill="1" applyBorder="1"/>
    <xf numFmtId="44" fontId="0" fillId="4" borderId="33" xfId="1" applyFont="1" applyFill="1" applyBorder="1"/>
    <xf numFmtId="1" fontId="56" fillId="48" borderId="31" xfId="0" applyNumberFormat="1" applyFont="1" applyFill="1" applyBorder="1" applyAlignment="1">
      <alignment horizontal="left" vertical="top" shrinkToFit="1"/>
    </xf>
    <xf numFmtId="0" fontId="57" fillId="0" borderId="31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8" fillId="0" borderId="31" xfId="0" applyFont="1" applyBorder="1" applyAlignment="1">
      <alignment horizontal="center"/>
    </xf>
    <xf numFmtId="44" fontId="18" fillId="0" borderId="31" xfId="1" applyFont="1" applyBorder="1" applyAlignment="1">
      <alignment horizontal="center"/>
    </xf>
    <xf numFmtId="0" fontId="13" fillId="0" borderId="31" xfId="0" applyFont="1" applyBorder="1" applyAlignment="1">
      <alignment vertical="center"/>
    </xf>
    <xf numFmtId="0" fontId="13" fillId="0" borderId="31" xfId="0" applyFont="1" applyBorder="1" applyAlignment="1">
      <alignment horizontal="center" vertical="center"/>
    </xf>
    <xf numFmtId="44" fontId="13" fillId="0" borderId="31" xfId="1" applyFont="1" applyFill="1" applyBorder="1" applyAlignment="1">
      <alignment horizontal="center" vertical="center"/>
    </xf>
    <xf numFmtId="44" fontId="5" fillId="0" borderId="0" xfId="1" applyFont="1" applyFill="1" applyAlignment="1">
      <alignment horizontal="center" vertical="center" shrinkToFit="1"/>
    </xf>
    <xf numFmtId="1" fontId="9" fillId="4" borderId="32" xfId="0" applyNumberFormat="1" applyFont="1" applyFill="1" applyBorder="1" applyAlignment="1">
      <alignment horizontal="left" vertical="center" shrinkToFit="1"/>
    </xf>
    <xf numFmtId="1" fontId="0" fillId="0" borderId="34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66" fontId="5" fillId="0" borderId="34" xfId="0" applyNumberFormat="1" applyFont="1" applyBorder="1" applyAlignment="1">
      <alignment horizontal="center" vertical="center"/>
    </xf>
    <xf numFmtId="166" fontId="5" fillId="4" borderId="3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/>
    <xf numFmtId="44" fontId="0" fillId="0" borderId="2" xfId="1" applyFont="1" applyBorder="1"/>
    <xf numFmtId="0" fontId="0" fillId="0" borderId="4" xfId="0" applyBorder="1" applyAlignment="1">
      <alignment horizontal="left"/>
    </xf>
    <xf numFmtId="44" fontId="0" fillId="0" borderId="0" xfId="1" applyFont="1" applyBorder="1"/>
    <xf numFmtId="44" fontId="0" fillId="0" borderId="0" xfId="1" applyFont="1"/>
    <xf numFmtId="0" fontId="0" fillId="0" borderId="31" xfId="0" applyBorder="1" applyAlignment="1">
      <alignment horizontal="left"/>
    </xf>
    <xf numFmtId="1" fontId="0" fillId="0" borderId="31" xfId="0" applyNumberFormat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4" borderId="33" xfId="0" applyFill="1" applyBorder="1" applyAlignment="1">
      <alignment horizontal="center" vertical="center" shrinkToFit="1"/>
    </xf>
    <xf numFmtId="44" fontId="5" fillId="0" borderId="0" xfId="1" applyFont="1" applyAlignment="1">
      <alignment horizontal="center" vertical="center" shrinkToFit="1"/>
    </xf>
    <xf numFmtId="1" fontId="20" fillId="0" borderId="31" xfId="0" applyNumberFormat="1" applyFont="1" applyBorder="1" applyAlignment="1">
      <alignment horizontal="center"/>
    </xf>
    <xf numFmtId="0" fontId="20" fillId="0" borderId="31" xfId="0" applyFont="1" applyBorder="1"/>
    <xf numFmtId="0" fontId="20" fillId="0" borderId="31" xfId="0" applyFont="1" applyBorder="1" applyAlignment="1">
      <alignment horizontal="center"/>
    </xf>
    <xf numFmtId="44" fontId="20" fillId="0" borderId="31" xfId="1" applyFont="1" applyBorder="1"/>
    <xf numFmtId="1" fontId="9" fillId="4" borderId="31" xfId="0" applyNumberFormat="1" applyFont="1" applyFill="1" applyBorder="1" applyAlignment="1">
      <alignment horizontal="left" shrinkToFit="1"/>
    </xf>
    <xf numFmtId="1" fontId="0" fillId="0" borderId="0" xfId="0" applyNumberFormat="1"/>
    <xf numFmtId="169" fontId="9" fillId="4" borderId="9" xfId="0" applyNumberFormat="1" applyFont="1" applyFill="1" applyBorder="1" applyAlignment="1">
      <alignment horizontal="left"/>
    </xf>
    <xf numFmtId="169" fontId="0" fillId="0" borderId="6" xfId="0" applyNumberFormat="1" applyBorder="1" applyAlignment="1">
      <alignment horizontal="center" vertical="center"/>
    </xf>
    <xf numFmtId="169" fontId="10" fillId="0" borderId="6" xfId="0" applyNumberFormat="1" applyFont="1" applyBorder="1" applyAlignment="1">
      <alignment horizontal="center" vertical="center"/>
    </xf>
    <xf numFmtId="169" fontId="0" fillId="0" borderId="6" xfId="0" applyNumberFormat="1" applyBorder="1" applyAlignment="1">
      <alignment horizontal="center"/>
    </xf>
    <xf numFmtId="169" fontId="51" fillId="0" borderId="31" xfId="0" applyNumberFormat="1" applyFont="1" applyBorder="1" applyAlignment="1">
      <alignment horizontal="center" vertical="top"/>
    </xf>
    <xf numFmtId="169" fontId="5" fillId="0" borderId="6" xfId="0" applyNumberFormat="1" applyFont="1" applyBorder="1" applyAlignment="1">
      <alignment horizontal="center" vertical="center"/>
    </xf>
    <xf numFmtId="169" fontId="5" fillId="0" borderId="31" xfId="0" applyNumberFormat="1" applyFont="1" applyBorder="1" applyAlignment="1">
      <alignment horizontal="center" vertical="center"/>
    </xf>
    <xf numFmtId="169" fontId="5" fillId="48" borderId="31" xfId="0" applyNumberFormat="1" applyFont="1" applyFill="1" applyBorder="1" applyAlignment="1">
      <alignment horizontal="center" vertical="center"/>
    </xf>
    <xf numFmtId="169" fontId="5" fillId="0" borderId="11" xfId="0" applyNumberFormat="1" applyFont="1" applyBorder="1" applyAlignment="1">
      <alignment horizontal="center" vertical="center"/>
    </xf>
    <xf numFmtId="169" fontId="5" fillId="4" borderId="9" xfId="0" applyNumberFormat="1" applyFont="1" applyFill="1" applyBorder="1" applyAlignment="1">
      <alignment horizontal="center" vertical="center"/>
    </xf>
    <xf numFmtId="169" fontId="0" fillId="0" borderId="3" xfId="0" applyNumberFormat="1" applyBorder="1"/>
    <xf numFmtId="169" fontId="0" fillId="0" borderId="5" xfId="0" applyNumberFormat="1" applyBorder="1"/>
    <xf numFmtId="169" fontId="0" fillId="0" borderId="31" xfId="0" applyNumberFormat="1" applyBorder="1"/>
    <xf numFmtId="169" fontId="0" fillId="0" borderId="31" xfId="0" applyNumberFormat="1" applyBorder="1" applyAlignment="1">
      <alignment horizontal="center" vertical="center"/>
    </xf>
    <xf numFmtId="169" fontId="19" fillId="0" borderId="31" xfId="0" applyNumberFormat="1" applyFont="1" applyBorder="1"/>
    <xf numFmtId="169" fontId="19" fillId="0" borderId="6" xfId="0" applyNumberFormat="1" applyFont="1" applyBorder="1"/>
    <xf numFmtId="169" fontId="0" fillId="0" borderId="11" xfId="0" applyNumberFormat="1" applyBorder="1" applyAlignment="1">
      <alignment horizontal="center" vertical="center"/>
    </xf>
    <xf numFmtId="169" fontId="0" fillId="0" borderId="12" xfId="0" applyNumberFormat="1" applyBorder="1" applyAlignment="1">
      <alignment horizontal="center" vertical="center"/>
    </xf>
    <xf numFmtId="169" fontId="19" fillId="0" borderId="31" xfId="0" applyNumberFormat="1" applyFont="1" applyBorder="1" applyAlignment="1">
      <alignment horizontal="center" vertical="center"/>
    </xf>
    <xf numFmtId="169" fontId="19" fillId="0" borderId="31" xfId="0" applyNumberFormat="1" applyFont="1" applyBorder="1" applyAlignment="1">
      <alignment horizontal="center"/>
    </xf>
    <xf numFmtId="169" fontId="9" fillId="4" borderId="31" xfId="0" applyNumberFormat="1" applyFont="1" applyFill="1" applyBorder="1" applyAlignment="1">
      <alignment horizontal="left"/>
    </xf>
    <xf numFmtId="169" fontId="0" fillId="0" borderId="6" xfId="0" applyNumberFormat="1" applyBorder="1"/>
    <xf numFmtId="169" fontId="5" fillId="0" borderId="6" xfId="0" applyNumberFormat="1" applyFont="1" applyBorder="1" applyAlignment="1">
      <alignment horizontal="left" vertical="top"/>
    </xf>
    <xf numFmtId="169" fontId="5" fillId="0" borderId="35" xfId="0" applyNumberFormat="1" applyFont="1" applyBorder="1" applyAlignment="1">
      <alignment horizontal="center" vertical="center"/>
    </xf>
    <xf numFmtId="169" fontId="13" fillId="0" borderId="6" xfId="0" applyNumberFormat="1" applyFont="1" applyBorder="1" applyAlignment="1">
      <alignment horizontal="center" vertical="center"/>
    </xf>
    <xf numFmtId="169" fontId="0" fillId="4" borderId="9" xfId="0" applyNumberFormat="1" applyFill="1" applyBorder="1" applyAlignment="1">
      <alignment horizontal="center" vertical="center"/>
    </xf>
    <xf numFmtId="169" fontId="5" fillId="6" borderId="6" xfId="0" applyNumberFormat="1" applyFont="1" applyFill="1" applyBorder="1" applyAlignment="1">
      <alignment horizontal="center" vertical="center" wrapText="1"/>
    </xf>
    <xf numFmtId="169" fontId="0" fillId="0" borderId="11" xfId="0" applyNumberFormat="1" applyBorder="1" applyAlignment="1">
      <alignment vertical="center"/>
    </xf>
    <xf numFmtId="169" fontId="13" fillId="0" borderId="31" xfId="0" applyNumberFormat="1" applyFont="1" applyBorder="1" applyAlignment="1">
      <alignment horizontal="center" vertical="center"/>
    </xf>
    <xf numFmtId="169" fontId="0" fillId="4" borderId="31" xfId="0" applyNumberFormat="1" applyFill="1" applyBorder="1" applyAlignment="1">
      <alignment horizontal="center" vertical="center"/>
    </xf>
    <xf numFmtId="169" fontId="5" fillId="0" borderId="12" xfId="0" applyNumberFormat="1" applyFont="1" applyBorder="1" applyAlignment="1">
      <alignment horizontal="center" vertical="center"/>
    </xf>
    <xf numFmtId="169" fontId="0" fillId="0" borderId="35" xfId="0" applyNumberFormat="1" applyBorder="1" applyAlignment="1">
      <alignment vertical="center"/>
    </xf>
    <xf numFmtId="169" fontId="19" fillId="0" borderId="6" xfId="0" applyNumberFormat="1" applyFont="1" applyBorder="1" applyAlignment="1">
      <alignment horizontal="center" vertical="center"/>
    </xf>
    <xf numFmtId="169" fontId="5" fillId="0" borderId="31" xfId="0" applyNumberFormat="1" applyFont="1" applyBorder="1" applyAlignment="1">
      <alignment horizontal="left" vertical="center"/>
    </xf>
    <xf numFmtId="169" fontId="20" fillId="0" borderId="6" xfId="0" applyNumberFormat="1" applyFont="1" applyBorder="1" applyAlignment="1">
      <alignment horizontal="center" vertical="center"/>
    </xf>
    <xf numFmtId="169" fontId="20" fillId="0" borderId="6" xfId="0" applyNumberFormat="1" applyFont="1" applyBorder="1" applyAlignment="1">
      <alignment horizontal="center" vertical="top"/>
    </xf>
    <xf numFmtId="169" fontId="19" fillId="0" borderId="6" xfId="0" applyNumberFormat="1" applyFont="1" applyBorder="1" applyAlignment="1">
      <alignment horizontal="center"/>
    </xf>
    <xf numFmtId="169" fontId="0" fillId="0" borderId="9" xfId="0" applyNumberFormat="1" applyBorder="1" applyAlignment="1">
      <alignment vertical="center"/>
    </xf>
    <xf numFmtId="169" fontId="0" fillId="0" borderId="0" xfId="0" applyNumberFormat="1"/>
    <xf numFmtId="169" fontId="0" fillId="4" borderId="8" xfId="0" applyNumberFormat="1" applyFill="1" applyBorder="1" applyAlignment="1">
      <alignment horizontal="center" vertical="center"/>
    </xf>
    <xf numFmtId="169" fontId="0" fillId="0" borderId="11" xfId="0" applyNumberFormat="1" applyBorder="1"/>
    <xf numFmtId="169" fontId="0" fillId="4" borderId="9" xfId="0" applyNumberFormat="1" applyFill="1" applyBorder="1"/>
    <xf numFmtId="169" fontId="18" fillId="0" borderId="31" xfId="0" applyNumberFormat="1" applyFont="1" applyBorder="1" applyAlignment="1">
      <alignment vertical="center"/>
    </xf>
    <xf numFmtId="0" fontId="11" fillId="4" borderId="12" xfId="0" applyFont="1" applyFill="1" applyBorder="1" applyAlignment="1">
      <alignment horizontal="left" shrinkToFit="1"/>
    </xf>
    <xf numFmtId="169" fontId="11" fillId="4" borderId="12" xfId="0" applyNumberFormat="1" applyFont="1" applyFill="1" applyBorder="1" applyAlignment="1">
      <alignment horizontal="left"/>
    </xf>
    <xf numFmtId="0" fontId="11" fillId="4" borderId="6" xfId="0" applyFont="1" applyFill="1" applyBorder="1" applyAlignment="1">
      <alignment horizontal="left" shrinkToFit="1"/>
    </xf>
    <xf numFmtId="169" fontId="11" fillId="4" borderId="6" xfId="0" applyNumberFormat="1" applyFont="1" applyFill="1" applyBorder="1" applyAlignment="1">
      <alignment horizontal="left"/>
    </xf>
    <xf numFmtId="0" fontId="9" fillId="4" borderId="31" xfId="0" applyFont="1" applyFill="1" applyBorder="1" applyAlignment="1">
      <alignment horizontal="left" shrinkToFit="1"/>
    </xf>
    <xf numFmtId="169" fontId="9" fillId="4" borderId="31" xfId="0" applyNumberFormat="1" applyFont="1" applyFill="1" applyBorder="1" applyAlignment="1">
      <alignment horizontal="left"/>
    </xf>
    <xf numFmtId="1" fontId="9" fillId="4" borderId="6" xfId="0" applyNumberFormat="1" applyFont="1" applyFill="1" applyBorder="1" applyAlignment="1">
      <alignment horizontal="left" shrinkToFit="1"/>
    </xf>
    <xf numFmtId="169" fontId="9" fillId="4" borderId="6" xfId="0" applyNumberFormat="1" applyFont="1" applyFill="1" applyBorder="1" applyAlignment="1">
      <alignment horizontal="left"/>
    </xf>
    <xf numFmtId="1" fontId="7" fillId="3" borderId="6" xfId="0" applyNumberFormat="1" applyFont="1" applyFill="1" applyBorder="1" applyAlignment="1">
      <alignment horizontal="center" shrinkToFit="1"/>
    </xf>
    <xf numFmtId="169" fontId="7" fillId="3" borderId="6" xfId="0" applyNumberFormat="1" applyFont="1" applyFill="1" applyBorder="1" applyAlignment="1">
      <alignment horizontal="center"/>
    </xf>
    <xf numFmtId="165" fontId="14" fillId="4" borderId="6" xfId="0" applyNumberFormat="1" applyFont="1" applyFill="1" applyBorder="1" applyAlignment="1">
      <alignment horizontal="left" vertical="center" shrinkToFit="1"/>
    </xf>
    <xf numFmtId="169" fontId="14" fillId="4" borderId="6" xfId="0" applyNumberFormat="1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shrinkToFit="1"/>
    </xf>
    <xf numFmtId="0" fontId="9" fillId="4" borderId="11" xfId="0" applyFont="1" applyFill="1" applyBorder="1" applyAlignment="1">
      <alignment horizontal="left" shrinkToFit="1"/>
    </xf>
    <xf numFmtId="169" fontId="9" fillId="4" borderId="11" xfId="0" applyNumberFormat="1" applyFont="1" applyFill="1" applyBorder="1" applyAlignment="1">
      <alignment horizontal="left"/>
    </xf>
    <xf numFmtId="0" fontId="9" fillId="4" borderId="12" xfId="0" applyFont="1" applyFill="1" applyBorder="1" applyAlignment="1">
      <alignment horizontal="left" shrinkToFit="1"/>
    </xf>
    <xf numFmtId="169" fontId="9" fillId="4" borderId="12" xfId="0" applyNumberFormat="1" applyFont="1" applyFill="1" applyBorder="1" applyAlignment="1">
      <alignment horizontal="left"/>
    </xf>
    <xf numFmtId="0" fontId="11" fillId="4" borderId="11" xfId="0" applyFont="1" applyFill="1" applyBorder="1" applyAlignment="1">
      <alignment horizontal="left" shrinkToFit="1"/>
    </xf>
    <xf numFmtId="169" fontId="11" fillId="4" borderId="11" xfId="0" applyNumberFormat="1" applyFont="1" applyFill="1" applyBorder="1" applyAlignment="1">
      <alignment horizontal="left"/>
    </xf>
    <xf numFmtId="1" fontId="9" fillId="4" borderId="6" xfId="0" applyNumberFormat="1" applyFont="1" applyFill="1" applyBorder="1" applyAlignment="1">
      <alignment horizontal="left" vertical="center" shrinkToFit="1"/>
    </xf>
    <xf numFmtId="169" fontId="9" fillId="4" borderId="6" xfId="0" applyNumberFormat="1" applyFont="1" applyFill="1" applyBorder="1" applyAlignment="1">
      <alignment horizontal="left" vertical="center"/>
    </xf>
    <xf numFmtId="49" fontId="9" fillId="4" borderId="6" xfId="0" applyNumberFormat="1" applyFont="1" applyFill="1" applyBorder="1" applyAlignment="1">
      <alignment horizontal="left" shrinkToFit="1"/>
    </xf>
    <xf numFmtId="1" fontId="9" fillId="4" borderId="12" xfId="0" applyNumberFormat="1" applyFont="1" applyFill="1" applyBorder="1" applyAlignment="1">
      <alignment horizontal="left" vertical="center" shrinkToFit="1"/>
    </xf>
    <xf numFmtId="169" fontId="9" fillId="4" borderId="12" xfId="0" applyNumberFormat="1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3" xfId="0" applyNumberFormat="1" applyBorder="1" applyAlignment="1">
      <alignment horizontal="center" vertical="center" shrinkToFit="1"/>
    </xf>
    <xf numFmtId="1" fontId="7" fillId="0" borderId="4" xfId="0" applyNumberFormat="1" applyFont="1" applyBorder="1" applyAlignment="1">
      <alignment horizontal="center" vertical="top" shrinkToFit="1"/>
    </xf>
    <xf numFmtId="1" fontId="7" fillId="0" borderId="0" xfId="0" applyNumberFormat="1" applyFont="1" applyAlignment="1">
      <alignment horizontal="center" vertical="top" shrinkToFit="1"/>
    </xf>
    <xf numFmtId="1" fontId="7" fillId="0" borderId="5" xfId="0" applyNumberFormat="1" applyFont="1" applyBorder="1" applyAlignment="1">
      <alignment horizontal="center" vertical="top" shrinkToFit="1"/>
    </xf>
    <xf numFmtId="1" fontId="22" fillId="7" borderId="6" xfId="0" applyNumberFormat="1" applyFont="1" applyFill="1" applyBorder="1" applyAlignment="1">
      <alignment horizontal="center" shrinkToFit="1"/>
    </xf>
    <xf numFmtId="1" fontId="7" fillId="3" borderId="6" xfId="0" applyNumberFormat="1" applyFont="1" applyFill="1" applyBorder="1" applyAlignment="1">
      <alignment horizontal="center" vertical="center" shrinkToFit="1"/>
    </xf>
    <xf numFmtId="169" fontId="7" fillId="3" borderId="6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left" shrinkToFit="1"/>
    </xf>
    <xf numFmtId="0" fontId="9" fillId="4" borderId="8" xfId="0" applyFont="1" applyFill="1" applyBorder="1" applyAlignment="1">
      <alignment horizontal="left" shrinkToFit="1"/>
    </xf>
    <xf numFmtId="169" fontId="9" fillId="4" borderId="9" xfId="0" applyNumberFormat="1" applyFont="1" applyFill="1" applyBorder="1" applyAlignment="1">
      <alignment horizontal="left"/>
    </xf>
    <xf numFmtId="165" fontId="14" fillId="4" borderId="32" xfId="0" applyNumberFormat="1" applyFont="1" applyFill="1" applyBorder="1" applyAlignment="1">
      <alignment horizontal="left" vertical="center" shrinkToFit="1"/>
    </xf>
    <xf numFmtId="165" fontId="14" fillId="4" borderId="33" xfId="0" applyNumberFormat="1" applyFont="1" applyFill="1" applyBorder="1" applyAlignment="1">
      <alignment horizontal="left" vertical="center" shrinkToFit="1"/>
    </xf>
    <xf numFmtId="169" fontId="14" fillId="4" borderId="9" xfId="0" applyNumberFormat="1" applyFont="1" applyFill="1" applyBorder="1" applyAlignment="1">
      <alignment horizontal="left" vertical="center"/>
    </xf>
    <xf numFmtId="165" fontId="14" fillId="4" borderId="11" xfId="0" applyNumberFormat="1" applyFont="1" applyFill="1" applyBorder="1" applyAlignment="1">
      <alignment horizontal="left" vertical="center" shrinkToFit="1"/>
    </xf>
    <xf numFmtId="169" fontId="14" fillId="4" borderId="11" xfId="0" applyNumberFormat="1" applyFont="1" applyFill="1" applyBorder="1" applyAlignment="1">
      <alignment horizontal="left" vertical="center"/>
    </xf>
    <xf numFmtId="1" fontId="9" fillId="4" borderId="7" xfId="0" applyNumberFormat="1" applyFont="1" applyFill="1" applyBorder="1" applyAlignment="1">
      <alignment horizontal="left" shrinkToFit="1"/>
    </xf>
    <xf numFmtId="1" fontId="9" fillId="4" borderId="8" xfId="0" applyNumberFormat="1" applyFont="1" applyFill="1" applyBorder="1" applyAlignment="1">
      <alignment horizontal="left" shrinkToFit="1"/>
    </xf>
    <xf numFmtId="1" fontId="9" fillId="4" borderId="14" xfId="0" applyNumberFormat="1" applyFont="1" applyFill="1" applyBorder="1" applyAlignment="1">
      <alignment horizontal="left" shrinkToFit="1"/>
    </xf>
    <xf numFmtId="1" fontId="9" fillId="4" borderId="15" xfId="0" applyNumberFormat="1" applyFont="1" applyFill="1" applyBorder="1" applyAlignment="1">
      <alignment horizontal="left" shrinkToFit="1"/>
    </xf>
    <xf numFmtId="169" fontId="9" fillId="4" borderId="16" xfId="0" applyNumberFormat="1" applyFont="1" applyFill="1" applyBorder="1" applyAlignment="1">
      <alignment horizontal="left"/>
    </xf>
    <xf numFmtId="1" fontId="9" fillId="4" borderId="32" xfId="0" applyNumberFormat="1" applyFont="1" applyFill="1" applyBorder="1" applyAlignment="1">
      <alignment horizontal="left" vertical="center" shrinkToFit="1"/>
    </xf>
    <xf numFmtId="1" fontId="9" fillId="4" borderId="33" xfId="0" applyNumberFormat="1" applyFont="1" applyFill="1" applyBorder="1" applyAlignment="1">
      <alignment horizontal="left" vertical="center" shrinkToFit="1"/>
    </xf>
    <xf numFmtId="169" fontId="9" fillId="4" borderId="9" xfId="0" applyNumberFormat="1" applyFont="1" applyFill="1" applyBorder="1" applyAlignment="1">
      <alignment horizontal="left" vertical="center"/>
    </xf>
    <xf numFmtId="1" fontId="9" fillId="4" borderId="11" xfId="0" applyNumberFormat="1" applyFont="1" applyFill="1" applyBorder="1" applyAlignment="1">
      <alignment horizontal="left" vertical="center" shrinkToFit="1"/>
    </xf>
    <xf numFmtId="169" fontId="9" fillId="4" borderId="11" xfId="0" applyNumberFormat="1" applyFont="1" applyFill="1" applyBorder="1" applyAlignment="1">
      <alignment horizontal="left" vertical="center"/>
    </xf>
    <xf numFmtId="0" fontId="9" fillId="4" borderId="32" xfId="0" applyFont="1" applyFill="1" applyBorder="1" applyAlignment="1">
      <alignment horizontal="left" shrinkToFit="1"/>
    </xf>
    <xf numFmtId="0" fontId="9" fillId="4" borderId="33" xfId="0" applyFont="1" applyFill="1" applyBorder="1" applyAlignment="1">
      <alignment horizontal="left" shrinkToFit="1"/>
    </xf>
    <xf numFmtId="0" fontId="9" fillId="4" borderId="17" xfId="0" applyFont="1" applyFill="1" applyBorder="1" applyAlignment="1">
      <alignment horizontal="left" shrinkToFit="1"/>
    </xf>
    <xf numFmtId="169" fontId="9" fillId="4" borderId="17" xfId="0" applyNumberFormat="1" applyFont="1" applyFill="1" applyBorder="1" applyAlignment="1">
      <alignment horizontal="left"/>
    </xf>
    <xf numFmtId="165" fontId="14" fillId="4" borderId="12" xfId="0" applyNumberFormat="1" applyFont="1" applyFill="1" applyBorder="1" applyAlignment="1">
      <alignment horizontal="left" vertical="center" shrinkToFit="1"/>
    </xf>
    <xf numFmtId="169" fontId="14" fillId="4" borderId="12" xfId="0" applyNumberFormat="1" applyFont="1" applyFill="1" applyBorder="1" applyAlignment="1">
      <alignment horizontal="left" vertical="center"/>
    </xf>
    <xf numFmtId="1" fontId="9" fillId="4" borderId="17" xfId="0" applyNumberFormat="1" applyFont="1" applyFill="1" applyBorder="1" applyAlignment="1">
      <alignment horizontal="left" shrinkToFit="1"/>
    </xf>
    <xf numFmtId="1" fontId="7" fillId="3" borderId="12" xfId="0" applyNumberFormat="1" applyFont="1" applyFill="1" applyBorder="1" applyAlignment="1">
      <alignment horizontal="center" shrinkToFit="1"/>
    </xf>
    <xf numFmtId="169" fontId="7" fillId="3" borderId="12" xfId="0" applyNumberFormat="1" applyFont="1" applyFill="1" applyBorder="1" applyAlignment="1">
      <alignment horizontal="center"/>
    </xf>
    <xf numFmtId="165" fontId="14" fillId="4" borderId="31" xfId="0" applyNumberFormat="1" applyFont="1" applyFill="1" applyBorder="1" applyAlignment="1">
      <alignment horizontal="left" vertical="center" shrinkToFit="1"/>
    </xf>
    <xf numFmtId="169" fontId="14" fillId="4" borderId="31" xfId="0" applyNumberFormat="1" applyFont="1" applyFill="1" applyBorder="1" applyAlignment="1">
      <alignment horizontal="left" vertical="center"/>
    </xf>
    <xf numFmtId="1" fontId="23" fillId="8" borderId="15" xfId="0" applyNumberFormat="1" applyFont="1" applyFill="1" applyBorder="1" applyAlignment="1">
      <alignment horizontal="center" vertical="center" shrinkToFit="1"/>
    </xf>
    <xf numFmtId="169" fontId="23" fillId="8" borderId="15" xfId="0" applyNumberFormat="1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left" shrinkToFit="1"/>
    </xf>
    <xf numFmtId="1" fontId="7" fillId="3" borderId="32" xfId="0" applyNumberFormat="1" applyFont="1" applyFill="1" applyBorder="1" applyAlignment="1">
      <alignment horizontal="center" shrinkToFit="1"/>
    </xf>
    <xf numFmtId="1" fontId="7" fillId="3" borderId="33" xfId="0" applyNumberFormat="1" applyFont="1" applyFill="1" applyBorder="1" applyAlignment="1">
      <alignment horizontal="center" shrinkToFit="1"/>
    </xf>
    <xf numFmtId="169" fontId="7" fillId="3" borderId="9" xfId="0" applyNumberFormat="1" applyFont="1" applyFill="1" applyBorder="1" applyAlignment="1">
      <alignment horizontal="center"/>
    </xf>
    <xf numFmtId="0" fontId="7" fillId="4" borderId="31" xfId="0" applyFont="1" applyFill="1" applyBorder="1" applyAlignment="1">
      <alignment horizontal="left" shrinkToFit="1"/>
    </xf>
    <xf numFmtId="169" fontId="7" fillId="4" borderId="31" xfId="0" applyNumberFormat="1" applyFont="1" applyFill="1" applyBorder="1" applyAlignment="1">
      <alignment horizontal="left"/>
    </xf>
    <xf numFmtId="49" fontId="9" fillId="4" borderId="32" xfId="0" applyNumberFormat="1" applyFont="1" applyFill="1" applyBorder="1" applyAlignment="1">
      <alignment horizontal="left" shrinkToFit="1"/>
    </xf>
    <xf numFmtId="49" fontId="9" fillId="4" borderId="33" xfId="0" applyNumberFormat="1" applyFont="1" applyFill="1" applyBorder="1" applyAlignment="1">
      <alignment horizontal="left" shrinkToFit="1"/>
    </xf>
    <xf numFmtId="0" fontId="11" fillId="4" borderId="34" xfId="0" applyFont="1" applyFill="1" applyBorder="1" applyAlignment="1">
      <alignment horizontal="left" shrinkToFit="1"/>
    </xf>
    <xf numFmtId="49" fontId="9" fillId="4" borderId="11" xfId="0" applyNumberFormat="1" applyFont="1" applyFill="1" applyBorder="1" applyAlignment="1">
      <alignment horizontal="left" shrinkToFit="1"/>
    </xf>
  </cellXfs>
  <cellStyles count="265">
    <cellStyle name="Accent1 - 20%" xfId="23" xr:uid="{00000000-0005-0000-0000-000000000000}"/>
    <cellStyle name="Accent1 - 40%" xfId="24" xr:uid="{00000000-0005-0000-0000-000001000000}"/>
    <cellStyle name="Accent1 - 60%" xfId="25" xr:uid="{00000000-0005-0000-0000-000002000000}"/>
    <cellStyle name="Accent1 2" xfId="22" xr:uid="{00000000-0005-0000-0000-000003000000}"/>
    <cellStyle name="Accent1 3" xfId="104" xr:uid="{00000000-0005-0000-0000-000004000000}"/>
    <cellStyle name="Accent1 4" xfId="121" xr:uid="{00000000-0005-0000-0000-000005000000}"/>
    <cellStyle name="Accent1 5" xfId="110" xr:uid="{00000000-0005-0000-0000-000006000000}"/>
    <cellStyle name="Accent1 6" xfId="127" xr:uid="{00000000-0005-0000-0000-000007000000}"/>
    <cellStyle name="Accent1 7" xfId="144" xr:uid="{00000000-0005-0000-0000-000008000000}"/>
    <cellStyle name="Accent1 8" xfId="145" xr:uid="{00000000-0005-0000-0000-000009000000}"/>
    <cellStyle name="Accent1 9" xfId="147" xr:uid="{00000000-0005-0000-0000-00000A000000}"/>
    <cellStyle name="Accent2 - 20%" xfId="27" xr:uid="{00000000-0005-0000-0000-00000B000000}"/>
    <cellStyle name="Accent2 - 40%" xfId="28" xr:uid="{00000000-0005-0000-0000-00000C000000}"/>
    <cellStyle name="Accent2 - 60%" xfId="29" xr:uid="{00000000-0005-0000-0000-00000D000000}"/>
    <cellStyle name="Accent2 2" xfId="26" xr:uid="{00000000-0005-0000-0000-00000E000000}"/>
    <cellStyle name="Accent2 3" xfId="105" xr:uid="{00000000-0005-0000-0000-00000F000000}"/>
    <cellStyle name="Accent2 4" xfId="120" xr:uid="{00000000-0005-0000-0000-000010000000}"/>
    <cellStyle name="Accent2 5" xfId="111" xr:uid="{00000000-0005-0000-0000-000011000000}"/>
    <cellStyle name="Accent2 6" xfId="126" xr:uid="{00000000-0005-0000-0000-000012000000}"/>
    <cellStyle name="Accent2 7" xfId="142" xr:uid="{00000000-0005-0000-0000-000013000000}"/>
    <cellStyle name="Accent2 8" xfId="141" xr:uid="{00000000-0005-0000-0000-000014000000}"/>
    <cellStyle name="Accent2 9" xfId="146" xr:uid="{00000000-0005-0000-0000-000015000000}"/>
    <cellStyle name="Accent3 - 20%" xfId="31" xr:uid="{00000000-0005-0000-0000-000016000000}"/>
    <cellStyle name="Accent3 - 40%" xfId="32" xr:uid="{00000000-0005-0000-0000-000017000000}"/>
    <cellStyle name="Accent3 - 60%" xfId="33" xr:uid="{00000000-0005-0000-0000-000018000000}"/>
    <cellStyle name="Accent3 2" xfId="30" xr:uid="{00000000-0005-0000-0000-000019000000}"/>
    <cellStyle name="Accent3 3" xfId="106" xr:uid="{00000000-0005-0000-0000-00001A000000}"/>
    <cellStyle name="Accent3 4" xfId="119" xr:uid="{00000000-0005-0000-0000-00001B000000}"/>
    <cellStyle name="Accent3 5" xfId="112" xr:uid="{00000000-0005-0000-0000-00001C000000}"/>
    <cellStyle name="Accent3 6" xfId="125" xr:uid="{00000000-0005-0000-0000-00001D000000}"/>
    <cellStyle name="Accent3 7" xfId="130" xr:uid="{00000000-0005-0000-0000-00001E000000}"/>
    <cellStyle name="Accent3 8" xfId="140" xr:uid="{00000000-0005-0000-0000-00001F000000}"/>
    <cellStyle name="Accent3 9" xfId="143" xr:uid="{00000000-0005-0000-0000-000020000000}"/>
    <cellStyle name="Accent4 - 20%" xfId="35" xr:uid="{00000000-0005-0000-0000-000021000000}"/>
    <cellStyle name="Accent4 - 40%" xfId="36" xr:uid="{00000000-0005-0000-0000-000022000000}"/>
    <cellStyle name="Accent4 - 60%" xfId="37" xr:uid="{00000000-0005-0000-0000-000023000000}"/>
    <cellStyle name="Accent4 2" xfId="34" xr:uid="{00000000-0005-0000-0000-000024000000}"/>
    <cellStyle name="Accent4 3" xfId="107" xr:uid="{00000000-0005-0000-0000-000025000000}"/>
    <cellStyle name="Accent4 4" xfId="118" xr:uid="{00000000-0005-0000-0000-000026000000}"/>
    <cellStyle name="Accent4 5" xfId="113" xr:uid="{00000000-0005-0000-0000-000027000000}"/>
    <cellStyle name="Accent4 6" xfId="124" xr:uid="{00000000-0005-0000-0000-000028000000}"/>
    <cellStyle name="Accent4 7" xfId="132" xr:uid="{00000000-0005-0000-0000-000029000000}"/>
    <cellStyle name="Accent4 8" xfId="139" xr:uid="{00000000-0005-0000-0000-00002A000000}"/>
    <cellStyle name="Accent4 9" xfId="131" xr:uid="{00000000-0005-0000-0000-00002B000000}"/>
    <cellStyle name="Accent5 - 20%" xfId="39" xr:uid="{00000000-0005-0000-0000-00002C000000}"/>
    <cellStyle name="Accent5 - 40%" xfId="40" xr:uid="{00000000-0005-0000-0000-00002D000000}"/>
    <cellStyle name="Accent5 - 60%" xfId="41" xr:uid="{00000000-0005-0000-0000-00002E000000}"/>
    <cellStyle name="Accent5 2" xfId="38" xr:uid="{00000000-0005-0000-0000-00002F000000}"/>
    <cellStyle name="Accent5 3" xfId="108" xr:uid="{00000000-0005-0000-0000-000030000000}"/>
    <cellStyle name="Accent5 4" xfId="117" xr:uid="{00000000-0005-0000-0000-000031000000}"/>
    <cellStyle name="Accent5 5" xfId="114" xr:uid="{00000000-0005-0000-0000-000032000000}"/>
    <cellStyle name="Accent5 6" xfId="123" xr:uid="{00000000-0005-0000-0000-000033000000}"/>
    <cellStyle name="Accent5 7" xfId="134" xr:uid="{00000000-0005-0000-0000-000034000000}"/>
    <cellStyle name="Accent5 8" xfId="138" xr:uid="{00000000-0005-0000-0000-000035000000}"/>
    <cellStyle name="Accent5 9" xfId="133" xr:uid="{00000000-0005-0000-0000-000036000000}"/>
    <cellStyle name="Accent6 - 20%" xfId="43" xr:uid="{00000000-0005-0000-0000-000037000000}"/>
    <cellStyle name="Accent6 - 40%" xfId="44" xr:uid="{00000000-0005-0000-0000-000038000000}"/>
    <cellStyle name="Accent6 - 60%" xfId="45" xr:uid="{00000000-0005-0000-0000-000039000000}"/>
    <cellStyle name="Accent6 2" xfId="42" xr:uid="{00000000-0005-0000-0000-00003A000000}"/>
    <cellStyle name="Accent6 3" xfId="109" xr:uid="{00000000-0005-0000-0000-00003B000000}"/>
    <cellStyle name="Accent6 4" xfId="116" xr:uid="{00000000-0005-0000-0000-00003C000000}"/>
    <cellStyle name="Accent6 5" xfId="115" xr:uid="{00000000-0005-0000-0000-00003D000000}"/>
    <cellStyle name="Accent6 6" xfId="122" xr:uid="{00000000-0005-0000-0000-00003E000000}"/>
    <cellStyle name="Accent6 7" xfId="136" xr:uid="{00000000-0005-0000-0000-00003F000000}"/>
    <cellStyle name="Accent6 8" xfId="137" xr:uid="{00000000-0005-0000-0000-000040000000}"/>
    <cellStyle name="Accent6 9" xfId="135" xr:uid="{00000000-0005-0000-0000-000041000000}"/>
    <cellStyle name="Bad 2" xfId="46" xr:uid="{00000000-0005-0000-0000-000042000000}"/>
    <cellStyle name="Calculation 2" xfId="47" xr:uid="{00000000-0005-0000-0000-000043000000}"/>
    <cellStyle name="Calculation 2 2" xfId="149" xr:uid="{00000000-0005-0000-0000-000044000000}"/>
    <cellStyle name="Calculation 2 2 2" xfId="225" xr:uid="{00000000-0005-0000-0000-000045000000}"/>
    <cellStyle name="Calculation 2 3" xfId="186" xr:uid="{00000000-0005-0000-0000-000046000000}"/>
    <cellStyle name="Check Cell 2" xfId="48" xr:uid="{00000000-0005-0000-0000-000047000000}"/>
    <cellStyle name="Comma 2" xfId="18" xr:uid="{00000000-0005-0000-0000-000048000000}"/>
    <cellStyle name="Comma 2 2" xfId="128" xr:uid="{00000000-0005-0000-0000-000049000000}"/>
    <cellStyle name="Comma 3" xfId="16" xr:uid="{00000000-0005-0000-0000-00004A000000}"/>
    <cellStyle name="Currency" xfId="1" xr:uid="{00000000-0005-0000-0000-00004B000000}"/>
    <cellStyle name="Currency [0]" xfId="8" xr:uid="{00000000-0005-0000-0000-00004C000000}"/>
    <cellStyle name="Currency 2" xfId="5" xr:uid="{00000000-0005-0000-0000-00004D000000}"/>
    <cellStyle name="Currency 2 2" xfId="19" xr:uid="{00000000-0005-0000-0000-00004E000000}"/>
    <cellStyle name="Currency 3" xfId="12" xr:uid="{00000000-0005-0000-0000-00004F000000}"/>
    <cellStyle name="Currency 3 2" xfId="20" xr:uid="{00000000-0005-0000-0000-000050000000}"/>
    <cellStyle name="Currency 3 3" xfId="261" xr:uid="{00000000-0005-0000-0000-000051000000}"/>
    <cellStyle name="Emphasis 1" xfId="49" xr:uid="{00000000-0005-0000-0000-000052000000}"/>
    <cellStyle name="Emphasis 2" xfId="50" xr:uid="{00000000-0005-0000-0000-000053000000}"/>
    <cellStyle name="Emphasis 3" xfId="51" xr:uid="{00000000-0005-0000-0000-000054000000}"/>
    <cellStyle name="Good 2" xfId="52" xr:uid="{00000000-0005-0000-0000-000055000000}"/>
    <cellStyle name="Heading 1 2" xfId="53" xr:uid="{00000000-0005-0000-0000-000056000000}"/>
    <cellStyle name="Heading 2 2" xfId="54" xr:uid="{00000000-0005-0000-0000-000057000000}"/>
    <cellStyle name="Heading 3 2" xfId="55" xr:uid="{00000000-0005-0000-0000-000058000000}"/>
    <cellStyle name="Heading 4 2" xfId="56" xr:uid="{00000000-0005-0000-0000-000059000000}"/>
    <cellStyle name="Input 2" xfId="57" xr:uid="{00000000-0005-0000-0000-00005A000000}"/>
    <cellStyle name="Input 2 2" xfId="150" xr:uid="{00000000-0005-0000-0000-00005B000000}"/>
    <cellStyle name="Input 2 2 2" xfId="226" xr:uid="{00000000-0005-0000-0000-00005C000000}"/>
    <cellStyle name="Input 2 3" xfId="187" xr:uid="{00000000-0005-0000-0000-00005D000000}"/>
    <cellStyle name="Linked Cell 2" xfId="58" xr:uid="{00000000-0005-0000-0000-00005E000000}"/>
    <cellStyle name="list borders" xfId="10" xr:uid="{00000000-0005-0000-0000-00005F000000}"/>
    <cellStyle name="list title" xfId="11" xr:uid="{00000000-0005-0000-0000-000060000000}"/>
    <cellStyle name="Neutral 2" xfId="59" xr:uid="{00000000-0005-0000-0000-000061000000}"/>
    <cellStyle name="Normal" xfId="0" builtinId="0"/>
    <cellStyle name="Normal 2" xfId="4" xr:uid="{00000000-0005-0000-0000-000063000000}"/>
    <cellStyle name="Normal 2 2" xfId="3" xr:uid="{00000000-0005-0000-0000-000064000000}"/>
    <cellStyle name="Normal 2 3" xfId="9" xr:uid="{00000000-0005-0000-0000-000065000000}"/>
    <cellStyle name="Normal 3" xfId="6" xr:uid="{00000000-0005-0000-0000-000066000000}"/>
    <cellStyle name="Normal 3 2" xfId="129" xr:uid="{00000000-0005-0000-0000-000067000000}"/>
    <cellStyle name="Normal 3 3" xfId="21" xr:uid="{00000000-0005-0000-0000-000068000000}"/>
    <cellStyle name="Normal 4" xfId="2" xr:uid="{00000000-0005-0000-0000-000069000000}"/>
    <cellStyle name="Normal 4 2" xfId="222" xr:uid="{00000000-0005-0000-0000-00006A000000}"/>
    <cellStyle name="Normal 5" xfId="7" xr:uid="{00000000-0005-0000-0000-00006B000000}"/>
    <cellStyle name="Normal 5 2" xfId="148" xr:uid="{00000000-0005-0000-0000-00006C000000}"/>
    <cellStyle name="Normal 6" xfId="13" xr:uid="{00000000-0005-0000-0000-00006D000000}"/>
    <cellStyle name="Normal 7" xfId="14" xr:uid="{00000000-0005-0000-0000-00006E000000}"/>
    <cellStyle name="Normal 8" xfId="15" xr:uid="{00000000-0005-0000-0000-00006F000000}"/>
    <cellStyle name="Note 2" xfId="60" xr:uid="{00000000-0005-0000-0000-000070000000}"/>
    <cellStyle name="Note 2 2" xfId="151" xr:uid="{00000000-0005-0000-0000-000071000000}"/>
    <cellStyle name="Note 2 2 2" xfId="227" xr:uid="{00000000-0005-0000-0000-000072000000}"/>
    <cellStyle name="Note 2 3" xfId="188" xr:uid="{00000000-0005-0000-0000-000073000000}"/>
    <cellStyle name="Output 2" xfId="61" xr:uid="{00000000-0005-0000-0000-000074000000}"/>
    <cellStyle name="Output 2 2" xfId="152" xr:uid="{00000000-0005-0000-0000-000075000000}"/>
    <cellStyle name="Output 2 2 2" xfId="228" xr:uid="{00000000-0005-0000-0000-000076000000}"/>
    <cellStyle name="Output 2 3" xfId="189" xr:uid="{00000000-0005-0000-0000-000077000000}"/>
    <cellStyle name="Percent 2" xfId="224" xr:uid="{00000000-0005-0000-0000-000078000000}"/>
    <cellStyle name="Percent 3" xfId="17" xr:uid="{00000000-0005-0000-0000-000079000000}"/>
    <cellStyle name="SAPBEXaggData" xfId="62" xr:uid="{00000000-0005-0000-0000-00007A000000}"/>
    <cellStyle name="SAPBEXaggData 2" xfId="153" xr:uid="{00000000-0005-0000-0000-00007B000000}"/>
    <cellStyle name="SAPBEXaggData 2 2" xfId="229" xr:uid="{00000000-0005-0000-0000-00007C000000}"/>
    <cellStyle name="SAPBEXaggData 3" xfId="190" xr:uid="{00000000-0005-0000-0000-00007D000000}"/>
    <cellStyle name="SAPBEXaggDataEmph" xfId="63" xr:uid="{00000000-0005-0000-0000-00007E000000}"/>
    <cellStyle name="SAPBEXaggDataEmph 2" xfId="154" xr:uid="{00000000-0005-0000-0000-00007F000000}"/>
    <cellStyle name="SAPBEXaggDataEmph 2 2" xfId="230" xr:uid="{00000000-0005-0000-0000-000080000000}"/>
    <cellStyle name="SAPBEXaggDataEmph 3" xfId="191" xr:uid="{00000000-0005-0000-0000-000081000000}"/>
    <cellStyle name="SAPBEXaggItem" xfId="64" xr:uid="{00000000-0005-0000-0000-000082000000}"/>
    <cellStyle name="SAPBEXaggItem 2" xfId="155" xr:uid="{00000000-0005-0000-0000-000083000000}"/>
    <cellStyle name="SAPBEXaggItem 2 2" xfId="231" xr:uid="{00000000-0005-0000-0000-000084000000}"/>
    <cellStyle name="SAPBEXaggItem 3" xfId="192" xr:uid="{00000000-0005-0000-0000-000085000000}"/>
    <cellStyle name="SAPBEXaggItemX" xfId="65" xr:uid="{00000000-0005-0000-0000-000086000000}"/>
    <cellStyle name="SAPBEXaggItemX 2" xfId="156" xr:uid="{00000000-0005-0000-0000-000087000000}"/>
    <cellStyle name="SAPBEXaggItemX 2 2" xfId="232" xr:uid="{00000000-0005-0000-0000-000088000000}"/>
    <cellStyle name="SAPBEXaggItemX 3" xfId="193" xr:uid="{00000000-0005-0000-0000-000089000000}"/>
    <cellStyle name="SAPBEXchaText" xfId="66" xr:uid="{00000000-0005-0000-0000-00008A000000}"/>
    <cellStyle name="SAPBEXexcBad7" xfId="67" xr:uid="{00000000-0005-0000-0000-00008B000000}"/>
    <cellStyle name="SAPBEXexcBad7 2" xfId="157" xr:uid="{00000000-0005-0000-0000-00008C000000}"/>
    <cellStyle name="SAPBEXexcBad7 2 2" xfId="233" xr:uid="{00000000-0005-0000-0000-00008D000000}"/>
    <cellStyle name="SAPBEXexcBad7 3" xfId="194" xr:uid="{00000000-0005-0000-0000-00008E000000}"/>
    <cellStyle name="SAPBEXexcBad8" xfId="68" xr:uid="{00000000-0005-0000-0000-00008F000000}"/>
    <cellStyle name="SAPBEXexcBad8 2" xfId="158" xr:uid="{00000000-0005-0000-0000-000090000000}"/>
    <cellStyle name="SAPBEXexcBad8 2 2" xfId="234" xr:uid="{00000000-0005-0000-0000-000091000000}"/>
    <cellStyle name="SAPBEXexcBad8 3" xfId="195" xr:uid="{00000000-0005-0000-0000-000092000000}"/>
    <cellStyle name="SAPBEXexcBad9" xfId="69" xr:uid="{00000000-0005-0000-0000-000093000000}"/>
    <cellStyle name="SAPBEXexcBad9 2" xfId="159" xr:uid="{00000000-0005-0000-0000-000094000000}"/>
    <cellStyle name="SAPBEXexcBad9 2 2" xfId="235" xr:uid="{00000000-0005-0000-0000-000095000000}"/>
    <cellStyle name="SAPBEXexcBad9 3" xfId="196" xr:uid="{00000000-0005-0000-0000-000096000000}"/>
    <cellStyle name="SAPBEXexcCritical4" xfId="70" xr:uid="{00000000-0005-0000-0000-000097000000}"/>
    <cellStyle name="SAPBEXexcCritical4 2" xfId="160" xr:uid="{00000000-0005-0000-0000-000098000000}"/>
    <cellStyle name="SAPBEXexcCritical4 2 2" xfId="236" xr:uid="{00000000-0005-0000-0000-000099000000}"/>
    <cellStyle name="SAPBEXexcCritical4 3" xfId="197" xr:uid="{00000000-0005-0000-0000-00009A000000}"/>
    <cellStyle name="SAPBEXexcCritical5" xfId="71" xr:uid="{00000000-0005-0000-0000-00009B000000}"/>
    <cellStyle name="SAPBEXexcCritical5 2" xfId="161" xr:uid="{00000000-0005-0000-0000-00009C000000}"/>
    <cellStyle name="SAPBEXexcCritical5 2 2" xfId="237" xr:uid="{00000000-0005-0000-0000-00009D000000}"/>
    <cellStyle name="SAPBEXexcCritical5 3" xfId="198" xr:uid="{00000000-0005-0000-0000-00009E000000}"/>
    <cellStyle name="SAPBEXexcCritical6" xfId="72" xr:uid="{00000000-0005-0000-0000-00009F000000}"/>
    <cellStyle name="SAPBEXexcCritical6 2" xfId="162" xr:uid="{00000000-0005-0000-0000-0000A0000000}"/>
    <cellStyle name="SAPBEXexcCritical6 2 2" xfId="238" xr:uid="{00000000-0005-0000-0000-0000A1000000}"/>
    <cellStyle name="SAPBEXexcCritical6 3" xfId="199" xr:uid="{00000000-0005-0000-0000-0000A2000000}"/>
    <cellStyle name="SAPBEXexcGood1" xfId="73" xr:uid="{00000000-0005-0000-0000-0000A3000000}"/>
    <cellStyle name="SAPBEXexcGood1 2" xfId="163" xr:uid="{00000000-0005-0000-0000-0000A4000000}"/>
    <cellStyle name="SAPBEXexcGood1 2 2" xfId="239" xr:uid="{00000000-0005-0000-0000-0000A5000000}"/>
    <cellStyle name="SAPBEXexcGood1 3" xfId="200" xr:uid="{00000000-0005-0000-0000-0000A6000000}"/>
    <cellStyle name="SAPBEXexcGood2" xfId="74" xr:uid="{00000000-0005-0000-0000-0000A7000000}"/>
    <cellStyle name="SAPBEXexcGood2 2" xfId="164" xr:uid="{00000000-0005-0000-0000-0000A8000000}"/>
    <cellStyle name="SAPBEXexcGood2 2 2" xfId="240" xr:uid="{00000000-0005-0000-0000-0000A9000000}"/>
    <cellStyle name="SAPBEXexcGood2 3" xfId="201" xr:uid="{00000000-0005-0000-0000-0000AA000000}"/>
    <cellStyle name="SAPBEXexcGood3" xfId="75" xr:uid="{00000000-0005-0000-0000-0000AB000000}"/>
    <cellStyle name="SAPBEXexcGood3 2" xfId="165" xr:uid="{00000000-0005-0000-0000-0000AC000000}"/>
    <cellStyle name="SAPBEXexcGood3 2 2" xfId="241" xr:uid="{00000000-0005-0000-0000-0000AD000000}"/>
    <cellStyle name="SAPBEXexcGood3 3" xfId="202" xr:uid="{00000000-0005-0000-0000-0000AE000000}"/>
    <cellStyle name="SAPBEXfilterDrill" xfId="76" xr:uid="{00000000-0005-0000-0000-0000AF000000}"/>
    <cellStyle name="SAPBEXfilterDrill 2" xfId="262" xr:uid="{00000000-0005-0000-0000-0000B0000000}"/>
    <cellStyle name="SAPBEXfilterDrill 2 2" xfId="264" xr:uid="{00000000-0005-0000-0000-0000B1000000}"/>
    <cellStyle name="SAPBEXfilterDrill 3" xfId="263" xr:uid="{00000000-0005-0000-0000-0000B2000000}"/>
    <cellStyle name="SAPBEXfilterItem" xfId="77" xr:uid="{00000000-0005-0000-0000-0000B3000000}"/>
    <cellStyle name="SAPBEXfilterText" xfId="78" xr:uid="{00000000-0005-0000-0000-0000B4000000}"/>
    <cellStyle name="SAPBEXformats" xfId="79" xr:uid="{00000000-0005-0000-0000-0000B5000000}"/>
    <cellStyle name="SAPBEXformats 2" xfId="166" xr:uid="{00000000-0005-0000-0000-0000B6000000}"/>
    <cellStyle name="SAPBEXformats 2 2" xfId="242" xr:uid="{00000000-0005-0000-0000-0000B7000000}"/>
    <cellStyle name="SAPBEXformats 3" xfId="203" xr:uid="{00000000-0005-0000-0000-0000B8000000}"/>
    <cellStyle name="SAPBEXheaderItem" xfId="80" xr:uid="{00000000-0005-0000-0000-0000B9000000}"/>
    <cellStyle name="SAPBEXheaderText" xfId="81" xr:uid="{00000000-0005-0000-0000-0000BA000000}"/>
    <cellStyle name="SAPBEXHLevel0" xfId="82" xr:uid="{00000000-0005-0000-0000-0000BB000000}"/>
    <cellStyle name="SAPBEXHLevel0 2" xfId="167" xr:uid="{00000000-0005-0000-0000-0000BC000000}"/>
    <cellStyle name="SAPBEXHLevel0 2 2" xfId="243" xr:uid="{00000000-0005-0000-0000-0000BD000000}"/>
    <cellStyle name="SAPBEXHLevel0 3" xfId="204" xr:uid="{00000000-0005-0000-0000-0000BE000000}"/>
    <cellStyle name="SAPBEXHLevel0X" xfId="83" xr:uid="{00000000-0005-0000-0000-0000BF000000}"/>
    <cellStyle name="SAPBEXHLevel0X 2" xfId="168" xr:uid="{00000000-0005-0000-0000-0000C0000000}"/>
    <cellStyle name="SAPBEXHLevel0X 2 2" xfId="244" xr:uid="{00000000-0005-0000-0000-0000C1000000}"/>
    <cellStyle name="SAPBEXHLevel0X 3" xfId="205" xr:uid="{00000000-0005-0000-0000-0000C2000000}"/>
    <cellStyle name="SAPBEXHLevel1" xfId="84" xr:uid="{00000000-0005-0000-0000-0000C3000000}"/>
    <cellStyle name="SAPBEXHLevel1 2" xfId="169" xr:uid="{00000000-0005-0000-0000-0000C4000000}"/>
    <cellStyle name="SAPBEXHLevel1 2 2" xfId="245" xr:uid="{00000000-0005-0000-0000-0000C5000000}"/>
    <cellStyle name="SAPBEXHLevel1 3" xfId="206" xr:uid="{00000000-0005-0000-0000-0000C6000000}"/>
    <cellStyle name="SAPBEXHLevel1X" xfId="85" xr:uid="{00000000-0005-0000-0000-0000C7000000}"/>
    <cellStyle name="SAPBEXHLevel1X 2" xfId="170" xr:uid="{00000000-0005-0000-0000-0000C8000000}"/>
    <cellStyle name="SAPBEXHLevel1X 2 2" xfId="246" xr:uid="{00000000-0005-0000-0000-0000C9000000}"/>
    <cellStyle name="SAPBEXHLevel1X 3" xfId="207" xr:uid="{00000000-0005-0000-0000-0000CA000000}"/>
    <cellStyle name="SAPBEXHLevel2" xfId="86" xr:uid="{00000000-0005-0000-0000-0000CB000000}"/>
    <cellStyle name="SAPBEXHLevel2 2" xfId="171" xr:uid="{00000000-0005-0000-0000-0000CC000000}"/>
    <cellStyle name="SAPBEXHLevel2 2 2" xfId="247" xr:uid="{00000000-0005-0000-0000-0000CD000000}"/>
    <cellStyle name="SAPBEXHLevel2 3" xfId="208" xr:uid="{00000000-0005-0000-0000-0000CE000000}"/>
    <cellStyle name="SAPBEXHLevel2X" xfId="87" xr:uid="{00000000-0005-0000-0000-0000CF000000}"/>
    <cellStyle name="SAPBEXHLevel2X 2" xfId="172" xr:uid="{00000000-0005-0000-0000-0000D0000000}"/>
    <cellStyle name="SAPBEXHLevel2X 2 2" xfId="248" xr:uid="{00000000-0005-0000-0000-0000D1000000}"/>
    <cellStyle name="SAPBEXHLevel2X 3" xfId="209" xr:uid="{00000000-0005-0000-0000-0000D2000000}"/>
    <cellStyle name="SAPBEXHLevel3" xfId="88" xr:uid="{00000000-0005-0000-0000-0000D3000000}"/>
    <cellStyle name="SAPBEXHLevel3 2" xfId="173" xr:uid="{00000000-0005-0000-0000-0000D4000000}"/>
    <cellStyle name="SAPBEXHLevel3 2 2" xfId="249" xr:uid="{00000000-0005-0000-0000-0000D5000000}"/>
    <cellStyle name="SAPBEXHLevel3 3" xfId="210" xr:uid="{00000000-0005-0000-0000-0000D6000000}"/>
    <cellStyle name="SAPBEXHLevel3X" xfId="89" xr:uid="{00000000-0005-0000-0000-0000D7000000}"/>
    <cellStyle name="SAPBEXHLevel3X 2" xfId="174" xr:uid="{00000000-0005-0000-0000-0000D8000000}"/>
    <cellStyle name="SAPBEXHLevel3X 2 2" xfId="250" xr:uid="{00000000-0005-0000-0000-0000D9000000}"/>
    <cellStyle name="SAPBEXHLevel3X 3" xfId="211" xr:uid="{00000000-0005-0000-0000-0000DA000000}"/>
    <cellStyle name="SAPBEXinputData" xfId="90" xr:uid="{00000000-0005-0000-0000-0000DB000000}"/>
    <cellStyle name="SAPBEXinputData 2" xfId="175" xr:uid="{00000000-0005-0000-0000-0000DC000000}"/>
    <cellStyle name="SAPBEXinputData 2 2" xfId="223" xr:uid="{00000000-0005-0000-0000-0000DD000000}"/>
    <cellStyle name="SAPBEXresData" xfId="91" xr:uid="{00000000-0005-0000-0000-0000DE000000}"/>
    <cellStyle name="SAPBEXresData 2" xfId="176" xr:uid="{00000000-0005-0000-0000-0000DF000000}"/>
    <cellStyle name="SAPBEXresData 2 2" xfId="251" xr:uid="{00000000-0005-0000-0000-0000E0000000}"/>
    <cellStyle name="SAPBEXresData 3" xfId="212" xr:uid="{00000000-0005-0000-0000-0000E1000000}"/>
    <cellStyle name="SAPBEXresDataEmph" xfId="92" xr:uid="{00000000-0005-0000-0000-0000E2000000}"/>
    <cellStyle name="SAPBEXresDataEmph 2" xfId="177" xr:uid="{00000000-0005-0000-0000-0000E3000000}"/>
    <cellStyle name="SAPBEXresDataEmph 2 2" xfId="252" xr:uid="{00000000-0005-0000-0000-0000E4000000}"/>
    <cellStyle name="SAPBEXresDataEmph 3" xfId="213" xr:uid="{00000000-0005-0000-0000-0000E5000000}"/>
    <cellStyle name="SAPBEXresItem" xfId="93" xr:uid="{00000000-0005-0000-0000-0000E6000000}"/>
    <cellStyle name="SAPBEXresItem 2" xfId="178" xr:uid="{00000000-0005-0000-0000-0000E7000000}"/>
    <cellStyle name="SAPBEXresItem 2 2" xfId="253" xr:uid="{00000000-0005-0000-0000-0000E8000000}"/>
    <cellStyle name="SAPBEXresItem 3" xfId="214" xr:uid="{00000000-0005-0000-0000-0000E9000000}"/>
    <cellStyle name="SAPBEXresItemX" xfId="94" xr:uid="{00000000-0005-0000-0000-0000EA000000}"/>
    <cellStyle name="SAPBEXresItemX 2" xfId="179" xr:uid="{00000000-0005-0000-0000-0000EB000000}"/>
    <cellStyle name="SAPBEXresItemX 2 2" xfId="254" xr:uid="{00000000-0005-0000-0000-0000EC000000}"/>
    <cellStyle name="SAPBEXresItemX 3" xfId="215" xr:uid="{00000000-0005-0000-0000-0000ED000000}"/>
    <cellStyle name="SAPBEXstdData" xfId="95" xr:uid="{00000000-0005-0000-0000-0000EE000000}"/>
    <cellStyle name="SAPBEXstdData 2" xfId="180" xr:uid="{00000000-0005-0000-0000-0000EF000000}"/>
    <cellStyle name="SAPBEXstdData 2 2" xfId="255" xr:uid="{00000000-0005-0000-0000-0000F0000000}"/>
    <cellStyle name="SAPBEXstdData 3" xfId="216" xr:uid="{00000000-0005-0000-0000-0000F1000000}"/>
    <cellStyle name="SAPBEXstdDataEmph" xfId="96" xr:uid="{00000000-0005-0000-0000-0000F2000000}"/>
    <cellStyle name="SAPBEXstdDataEmph 2" xfId="181" xr:uid="{00000000-0005-0000-0000-0000F3000000}"/>
    <cellStyle name="SAPBEXstdDataEmph 2 2" xfId="256" xr:uid="{00000000-0005-0000-0000-0000F4000000}"/>
    <cellStyle name="SAPBEXstdDataEmph 3" xfId="217" xr:uid="{00000000-0005-0000-0000-0000F5000000}"/>
    <cellStyle name="SAPBEXstdItem" xfId="97" xr:uid="{00000000-0005-0000-0000-0000F6000000}"/>
    <cellStyle name="SAPBEXstdItem 2" xfId="182" xr:uid="{00000000-0005-0000-0000-0000F7000000}"/>
    <cellStyle name="SAPBEXstdItem 2 2" xfId="257" xr:uid="{00000000-0005-0000-0000-0000F8000000}"/>
    <cellStyle name="SAPBEXstdItem 3" xfId="218" xr:uid="{00000000-0005-0000-0000-0000F9000000}"/>
    <cellStyle name="SAPBEXstdItemX" xfId="98" xr:uid="{00000000-0005-0000-0000-0000FA000000}"/>
    <cellStyle name="SAPBEXstdItemX 2" xfId="183" xr:uid="{00000000-0005-0000-0000-0000FB000000}"/>
    <cellStyle name="SAPBEXstdItemX 2 2" xfId="258" xr:uid="{00000000-0005-0000-0000-0000FC000000}"/>
    <cellStyle name="SAPBEXstdItemX 3" xfId="219" xr:uid="{00000000-0005-0000-0000-0000FD000000}"/>
    <cellStyle name="SAPBEXtitle" xfId="99" xr:uid="{00000000-0005-0000-0000-0000FE000000}"/>
    <cellStyle name="SAPBEXundefined" xfId="100" xr:uid="{00000000-0005-0000-0000-0000FF000000}"/>
    <cellStyle name="SAPBEXundefined 2" xfId="184" xr:uid="{00000000-0005-0000-0000-000000010000}"/>
    <cellStyle name="SAPBEXundefined 2 2" xfId="259" xr:uid="{00000000-0005-0000-0000-000001010000}"/>
    <cellStyle name="SAPBEXundefined 3" xfId="220" xr:uid="{00000000-0005-0000-0000-000002010000}"/>
    <cellStyle name="Sheet Title" xfId="101" xr:uid="{00000000-0005-0000-0000-000003010000}"/>
    <cellStyle name="Total 2" xfId="102" xr:uid="{00000000-0005-0000-0000-000004010000}"/>
    <cellStyle name="Total 2 2" xfId="185" xr:uid="{00000000-0005-0000-0000-000005010000}"/>
    <cellStyle name="Total 2 2 2" xfId="260" xr:uid="{00000000-0005-0000-0000-000006010000}"/>
    <cellStyle name="Total 2 3" xfId="221" xr:uid="{00000000-0005-0000-0000-000007010000}"/>
    <cellStyle name="Warning Text 2" xfId="103" xr:uid="{00000000-0005-0000-0000-000008010000}"/>
  </cellStyles>
  <dxfs count="2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5"/>
  <sheetViews>
    <sheetView tabSelected="1" workbookViewId="0">
      <pane ySplit="7" topLeftCell="A8" activePane="bottomLeft" state="frozen"/>
      <selection pane="bottomLeft" sqref="A1:E1"/>
    </sheetView>
  </sheetViews>
  <sheetFormatPr baseColWidth="10" defaultColWidth="9.1640625" defaultRowHeight="15"/>
  <cols>
    <col min="1" max="1" width="14.5" style="42" customWidth="1"/>
    <col min="2" max="2" width="64" style="44" customWidth="1"/>
    <col min="3" max="3" width="6" style="45" customWidth="1"/>
    <col min="4" max="4" width="10.33203125" style="28" customWidth="1"/>
    <col min="5" max="5" width="10.5" style="212" customWidth="1"/>
    <col min="6" max="6" width="19.6640625" style="68" customWidth="1"/>
    <col min="7" max="7" width="12" style="38" customWidth="1"/>
    <col min="8" max="8" width="9.1640625" style="38"/>
    <col min="9" max="16384" width="9.1640625" style="39"/>
  </cols>
  <sheetData>
    <row r="1" spans="1:6">
      <c r="A1" s="398"/>
      <c r="B1" s="399"/>
      <c r="C1" s="399"/>
      <c r="D1" s="399"/>
      <c r="E1" s="400"/>
      <c r="F1" s="67"/>
    </row>
    <row r="2" spans="1:6">
      <c r="A2" s="40"/>
      <c r="B2" s="41"/>
      <c r="C2" s="42"/>
      <c r="D2" s="43"/>
      <c r="E2" s="205"/>
      <c r="F2" s="67"/>
    </row>
    <row r="3" spans="1:6">
      <c r="A3" s="40"/>
      <c r="E3" s="206"/>
    </row>
    <row r="4" spans="1:6">
      <c r="A4" s="40"/>
      <c r="E4" s="206"/>
    </row>
    <row r="5" spans="1:6">
      <c r="A5" s="401"/>
      <c r="B5" s="402"/>
      <c r="C5" s="402"/>
      <c r="D5" s="402"/>
      <c r="E5" s="403"/>
      <c r="F5" s="67"/>
    </row>
    <row r="6" spans="1:6" ht="21">
      <c r="A6" s="404" t="s">
        <v>0</v>
      </c>
      <c r="B6" s="404"/>
      <c r="C6" s="404"/>
      <c r="D6" s="404"/>
      <c r="E6" s="404"/>
      <c r="F6" s="69"/>
    </row>
    <row r="7" spans="1:6">
      <c r="A7" s="36" t="s">
        <v>1</v>
      </c>
      <c r="B7" s="36" t="s">
        <v>2</v>
      </c>
      <c r="C7" s="97" t="s">
        <v>3</v>
      </c>
      <c r="D7" s="78" t="s">
        <v>4</v>
      </c>
      <c r="E7" s="207" t="s">
        <v>5</v>
      </c>
      <c r="F7" s="69"/>
    </row>
    <row r="8" spans="1:6" ht="15" customHeight="1">
      <c r="A8" s="405" t="s">
        <v>6</v>
      </c>
      <c r="B8" s="405"/>
      <c r="C8" s="405"/>
      <c r="D8" s="405"/>
      <c r="E8" s="406"/>
      <c r="F8" s="67"/>
    </row>
    <row r="9" spans="1:6" ht="15" customHeight="1">
      <c r="A9" s="386" t="s">
        <v>7</v>
      </c>
      <c r="B9" s="386"/>
      <c r="C9" s="386"/>
      <c r="D9" s="386"/>
      <c r="E9" s="381"/>
      <c r="F9" s="67"/>
    </row>
    <row r="10" spans="1:6" ht="15" customHeight="1">
      <c r="A10" s="407" t="s">
        <v>8</v>
      </c>
      <c r="B10" s="408"/>
      <c r="C10" s="408"/>
      <c r="D10" s="408"/>
      <c r="E10" s="409"/>
    </row>
    <row r="11" spans="1:6" ht="15" customHeight="1">
      <c r="A11" s="46">
        <v>98132533206</v>
      </c>
      <c r="B11" s="179" t="s">
        <v>9</v>
      </c>
      <c r="C11" s="5">
        <v>399</v>
      </c>
      <c r="D11" s="8">
        <v>20</v>
      </c>
      <c r="E11" s="332">
        <v>5.07</v>
      </c>
    </row>
    <row r="12" spans="1:6" ht="15" customHeight="1">
      <c r="A12" s="46">
        <v>98132492916</v>
      </c>
      <c r="B12" s="179" t="s">
        <v>10</v>
      </c>
      <c r="C12" s="2">
        <v>49</v>
      </c>
      <c r="D12" s="8">
        <v>44</v>
      </c>
      <c r="E12" s="333">
        <v>4.55</v>
      </c>
    </row>
    <row r="13" spans="1:6" ht="15" customHeight="1">
      <c r="A13" s="46">
        <v>98132562985</v>
      </c>
      <c r="B13" s="179" t="s">
        <v>11</v>
      </c>
      <c r="C13" s="2">
        <v>26</v>
      </c>
      <c r="D13" s="8">
        <v>44</v>
      </c>
      <c r="E13" s="333">
        <v>4.55</v>
      </c>
    </row>
    <row r="14" spans="1:6" ht="15" customHeight="1">
      <c r="A14" s="46">
        <v>98132563043</v>
      </c>
      <c r="B14" s="179" t="s">
        <v>12</v>
      </c>
      <c r="C14" s="2">
        <v>98</v>
      </c>
      <c r="D14" s="8">
        <v>44</v>
      </c>
      <c r="E14" s="333">
        <v>4.55</v>
      </c>
    </row>
    <row r="15" spans="1:6" ht="15" customHeight="1">
      <c r="A15" s="46">
        <v>98132442157</v>
      </c>
      <c r="B15" s="179" t="s">
        <v>13</v>
      </c>
      <c r="C15" s="2">
        <v>119</v>
      </c>
      <c r="D15" s="8">
        <v>24</v>
      </c>
      <c r="E15" s="332">
        <v>4.55</v>
      </c>
    </row>
    <row r="16" spans="1:6" ht="15" customHeight="1">
      <c r="A16" s="46">
        <v>98132527762</v>
      </c>
      <c r="B16" s="50" t="s">
        <v>14</v>
      </c>
      <c r="C16" s="2">
        <v>236</v>
      </c>
      <c r="D16" s="8">
        <v>22</v>
      </c>
      <c r="E16" s="332">
        <v>4.55</v>
      </c>
    </row>
    <row r="17" spans="1:5" ht="15" customHeight="1">
      <c r="A17" s="46">
        <v>98132527779</v>
      </c>
      <c r="B17" s="50" t="s">
        <v>15</v>
      </c>
      <c r="C17" s="2">
        <v>274</v>
      </c>
      <c r="D17" s="8">
        <v>22</v>
      </c>
      <c r="E17" s="332">
        <v>4.55</v>
      </c>
    </row>
    <row r="18" spans="1:5" ht="15" customHeight="1">
      <c r="A18" s="46">
        <v>98132525751</v>
      </c>
      <c r="B18" s="50" t="s">
        <v>16</v>
      </c>
      <c r="C18" s="2">
        <v>239</v>
      </c>
      <c r="D18" s="8">
        <v>22</v>
      </c>
      <c r="E18" s="332">
        <v>4.55</v>
      </c>
    </row>
    <row r="19" spans="1:5" ht="15" customHeight="1">
      <c r="A19" s="46">
        <v>98132543182</v>
      </c>
      <c r="B19" s="50" t="s">
        <v>17</v>
      </c>
      <c r="C19" s="2">
        <v>83</v>
      </c>
      <c r="D19" s="8">
        <v>33</v>
      </c>
      <c r="E19" s="332">
        <v>4.55</v>
      </c>
    </row>
    <row r="20" spans="1:5" ht="15" customHeight="1">
      <c r="A20" s="46">
        <v>98132543205</v>
      </c>
      <c r="B20" s="50" t="s">
        <v>18</v>
      </c>
      <c r="C20" s="2">
        <v>184</v>
      </c>
      <c r="D20" s="8">
        <v>33</v>
      </c>
      <c r="E20" s="332">
        <v>4.55</v>
      </c>
    </row>
    <row r="21" spans="1:5" ht="15" customHeight="1">
      <c r="A21" s="46">
        <v>98132543212</v>
      </c>
      <c r="B21" s="50" t="s">
        <v>19</v>
      </c>
      <c r="C21" s="2">
        <v>180</v>
      </c>
      <c r="D21" s="8">
        <v>33</v>
      </c>
      <c r="E21" s="332">
        <v>4.55</v>
      </c>
    </row>
    <row r="22" spans="1:5" ht="15" customHeight="1">
      <c r="A22" s="46">
        <v>98132561650</v>
      </c>
      <c r="B22" s="50" t="s">
        <v>20</v>
      </c>
      <c r="C22" s="2">
        <v>10</v>
      </c>
      <c r="D22" s="8">
        <v>39</v>
      </c>
      <c r="E22" s="332">
        <v>4.55</v>
      </c>
    </row>
    <row r="23" spans="1:5" ht="15" customHeight="1">
      <c r="A23" s="46">
        <v>98132561667</v>
      </c>
      <c r="B23" s="50" t="s">
        <v>21</v>
      </c>
      <c r="C23" s="2">
        <v>66</v>
      </c>
      <c r="D23" s="8">
        <v>39</v>
      </c>
      <c r="E23" s="332">
        <v>4.55</v>
      </c>
    </row>
    <row r="24" spans="1:5" ht="15" customHeight="1">
      <c r="A24" s="2">
        <v>98132027538</v>
      </c>
      <c r="B24" s="180" t="s">
        <v>22</v>
      </c>
      <c r="C24" s="2">
        <v>3</v>
      </c>
      <c r="D24" s="8"/>
      <c r="E24" s="332">
        <v>4.55</v>
      </c>
    </row>
    <row r="25" spans="1:5" ht="15" customHeight="1">
      <c r="A25" s="2">
        <v>98132034970</v>
      </c>
      <c r="B25" s="180" t="s">
        <v>23</v>
      </c>
      <c r="C25" s="2">
        <v>1</v>
      </c>
      <c r="D25" s="8"/>
      <c r="E25" s="332">
        <v>4.55</v>
      </c>
    </row>
    <row r="26" spans="1:5" ht="15" customHeight="1">
      <c r="A26" s="46">
        <v>194248010485</v>
      </c>
      <c r="B26" s="233" t="s">
        <v>24</v>
      </c>
      <c r="C26" s="2">
        <v>4257</v>
      </c>
      <c r="D26" s="8">
        <v>29</v>
      </c>
      <c r="E26" s="332">
        <v>5.85</v>
      </c>
    </row>
    <row r="27" spans="1:5" ht="15" customHeight="1">
      <c r="A27" s="46">
        <v>98132555499</v>
      </c>
      <c r="B27" s="179" t="s">
        <v>25</v>
      </c>
      <c r="C27" s="5">
        <v>2289</v>
      </c>
      <c r="D27" s="8">
        <v>22</v>
      </c>
      <c r="E27" s="332">
        <v>4.88</v>
      </c>
    </row>
    <row r="28" spans="1:5" ht="15" customHeight="1">
      <c r="A28" s="46">
        <v>98132555536</v>
      </c>
      <c r="B28" s="179" t="s">
        <v>26</v>
      </c>
      <c r="C28" s="5">
        <v>1603</v>
      </c>
      <c r="D28" s="8">
        <v>22</v>
      </c>
      <c r="E28" s="332">
        <v>4.88</v>
      </c>
    </row>
    <row r="29" spans="1:5" ht="15" customHeight="1">
      <c r="A29" s="46">
        <v>98132555505</v>
      </c>
      <c r="B29" s="179" t="s">
        <v>27</v>
      </c>
      <c r="C29" s="5">
        <v>1369</v>
      </c>
      <c r="D29" s="8">
        <v>22</v>
      </c>
      <c r="E29" s="332">
        <v>4.88</v>
      </c>
    </row>
    <row r="30" spans="1:5" ht="15" customHeight="1">
      <c r="A30" s="46">
        <v>98132555529</v>
      </c>
      <c r="B30" s="179" t="s">
        <v>28</v>
      </c>
      <c r="C30" s="5">
        <v>1129</v>
      </c>
      <c r="D30" s="8">
        <v>22</v>
      </c>
      <c r="E30" s="332">
        <v>4.88</v>
      </c>
    </row>
    <row r="31" spans="1:5" ht="15" customHeight="1">
      <c r="A31" s="46" t="s">
        <v>29</v>
      </c>
      <c r="B31" s="179" t="s">
        <v>30</v>
      </c>
      <c r="C31" s="5">
        <v>2700</v>
      </c>
      <c r="D31" s="8">
        <v>22</v>
      </c>
      <c r="E31" s="332">
        <v>4.88</v>
      </c>
    </row>
    <row r="32" spans="1:5" ht="15" customHeight="1">
      <c r="A32" s="46">
        <v>98132553464</v>
      </c>
      <c r="B32" s="179" t="s">
        <v>31</v>
      </c>
      <c r="C32" s="5">
        <v>1217</v>
      </c>
      <c r="D32" s="8">
        <v>20</v>
      </c>
      <c r="E32" s="332">
        <v>5.07</v>
      </c>
    </row>
    <row r="33" spans="1:5" ht="15" customHeight="1">
      <c r="A33" s="46">
        <v>98132518913</v>
      </c>
      <c r="B33" s="179" t="s">
        <v>32</v>
      </c>
      <c r="C33" s="2">
        <v>340</v>
      </c>
      <c r="D33" s="8">
        <v>20</v>
      </c>
      <c r="E33" s="332">
        <v>5.07</v>
      </c>
    </row>
    <row r="34" spans="1:5" ht="15" customHeight="1">
      <c r="A34" s="46">
        <v>98132553341</v>
      </c>
      <c r="B34" s="179" t="s">
        <v>33</v>
      </c>
      <c r="C34" s="5">
        <f>1292-144</f>
        <v>1148</v>
      </c>
      <c r="D34" s="8">
        <v>20</v>
      </c>
      <c r="E34" s="332">
        <v>5.07</v>
      </c>
    </row>
    <row r="35" spans="1:5" ht="15" customHeight="1">
      <c r="A35" s="46">
        <v>98132553525</v>
      </c>
      <c r="B35" s="179" t="s">
        <v>34</v>
      </c>
      <c r="C35" s="5">
        <v>2682</v>
      </c>
      <c r="D35" s="8">
        <v>20</v>
      </c>
      <c r="E35" s="332">
        <v>5.07</v>
      </c>
    </row>
    <row r="36" spans="1:5" ht="15" customHeight="1">
      <c r="A36" s="46">
        <v>98132553501</v>
      </c>
      <c r="B36" s="179" t="s">
        <v>35</v>
      </c>
      <c r="C36" s="5">
        <v>2075</v>
      </c>
      <c r="D36" s="8">
        <v>20</v>
      </c>
      <c r="E36" s="332">
        <v>5.07</v>
      </c>
    </row>
    <row r="37" spans="1:5" ht="15" customHeight="1">
      <c r="A37" s="46">
        <v>98132553440</v>
      </c>
      <c r="B37" s="179" t="s">
        <v>36</v>
      </c>
      <c r="C37" s="5">
        <f>1724-144</f>
        <v>1580</v>
      </c>
      <c r="D37" s="8">
        <v>20</v>
      </c>
      <c r="E37" s="332">
        <v>5.07</v>
      </c>
    </row>
    <row r="38" spans="1:5" ht="15" customHeight="1">
      <c r="A38" s="46">
        <v>98132553402</v>
      </c>
      <c r="B38" s="179" t="s">
        <v>37</v>
      </c>
      <c r="C38" s="2">
        <v>247</v>
      </c>
      <c r="D38" s="8">
        <v>20</v>
      </c>
      <c r="E38" s="332">
        <v>5.07</v>
      </c>
    </row>
    <row r="39" spans="1:5" ht="15" customHeight="1">
      <c r="A39" s="46">
        <v>98132553488</v>
      </c>
      <c r="B39" s="179" t="s">
        <v>38</v>
      </c>
      <c r="C39" s="5">
        <v>2259</v>
      </c>
      <c r="D39" s="8">
        <v>20</v>
      </c>
      <c r="E39" s="332">
        <v>5.07</v>
      </c>
    </row>
    <row r="40" spans="1:5" ht="15" customHeight="1">
      <c r="A40" s="46">
        <v>98132017461</v>
      </c>
      <c r="B40" s="179" t="s">
        <v>39</v>
      </c>
      <c r="C40" s="2">
        <v>57</v>
      </c>
      <c r="D40" s="8">
        <v>19</v>
      </c>
      <c r="E40" s="332">
        <v>4.68</v>
      </c>
    </row>
    <row r="41" spans="1:5" ht="15" customHeight="1">
      <c r="A41" s="46">
        <v>98132035984</v>
      </c>
      <c r="B41" s="179" t="s">
        <v>40</v>
      </c>
      <c r="C41" s="2">
        <v>45</v>
      </c>
      <c r="D41" s="8">
        <v>19</v>
      </c>
      <c r="E41" s="332">
        <v>4.68</v>
      </c>
    </row>
    <row r="42" spans="1:5" ht="15" customHeight="1">
      <c r="A42" s="46">
        <v>98132031474</v>
      </c>
      <c r="B42" s="179" t="s">
        <v>41</v>
      </c>
      <c r="C42" s="2">
        <v>160</v>
      </c>
      <c r="D42" s="8">
        <v>19</v>
      </c>
      <c r="E42" s="332">
        <v>4.68</v>
      </c>
    </row>
    <row r="43" spans="1:5" ht="15" customHeight="1">
      <c r="A43" s="46">
        <v>98132034819</v>
      </c>
      <c r="B43" s="179" t="s">
        <v>42</v>
      </c>
      <c r="C43" s="2">
        <v>65</v>
      </c>
      <c r="D43" s="8">
        <v>19</v>
      </c>
      <c r="E43" s="332">
        <v>4.68</v>
      </c>
    </row>
    <row r="44" spans="1:5" ht="15" customHeight="1">
      <c r="A44" s="46">
        <v>98132035038</v>
      </c>
      <c r="B44" s="179" t="s">
        <v>43</v>
      </c>
      <c r="C44" s="2">
        <v>13</v>
      </c>
      <c r="D44" s="8">
        <v>19</v>
      </c>
      <c r="E44" s="332">
        <v>4.68</v>
      </c>
    </row>
    <row r="45" spans="1:5" ht="15" customHeight="1">
      <c r="A45" s="46">
        <v>98132247868</v>
      </c>
      <c r="B45" s="179" t="s">
        <v>44</v>
      </c>
      <c r="C45" s="2">
        <v>193</v>
      </c>
      <c r="D45" s="8">
        <v>19</v>
      </c>
      <c r="E45" s="332">
        <v>4.55</v>
      </c>
    </row>
    <row r="46" spans="1:5" ht="15" customHeight="1">
      <c r="A46" s="2">
        <v>98132236794</v>
      </c>
      <c r="B46" s="179" t="s">
        <v>45</v>
      </c>
      <c r="C46" s="2">
        <v>2</v>
      </c>
      <c r="D46" s="8">
        <v>39</v>
      </c>
      <c r="E46" s="332">
        <v>4.55</v>
      </c>
    </row>
    <row r="47" spans="1:5" ht="15" customHeight="1">
      <c r="A47" s="46">
        <v>98132499793</v>
      </c>
      <c r="B47" s="179" t="s">
        <v>46</v>
      </c>
      <c r="C47" s="2">
        <v>25</v>
      </c>
      <c r="D47" s="8">
        <v>39</v>
      </c>
      <c r="E47" s="332">
        <v>4.55</v>
      </c>
    </row>
    <row r="48" spans="1:5" ht="15" customHeight="1">
      <c r="A48" s="46">
        <v>98132269747</v>
      </c>
      <c r="B48" s="179" t="s">
        <v>47</v>
      </c>
      <c r="C48" s="2">
        <v>56</v>
      </c>
      <c r="D48" s="8">
        <v>39</v>
      </c>
      <c r="E48" s="332">
        <v>4.55</v>
      </c>
    </row>
    <row r="49" spans="1:5" ht="15" customHeight="1">
      <c r="A49" s="46">
        <v>98132269754</v>
      </c>
      <c r="B49" s="179" t="s">
        <v>48</v>
      </c>
      <c r="C49" s="2">
        <v>16</v>
      </c>
      <c r="D49" s="8">
        <v>39</v>
      </c>
      <c r="E49" s="332">
        <v>4.55</v>
      </c>
    </row>
    <row r="50" spans="1:5" ht="15" customHeight="1">
      <c r="A50" s="2">
        <v>98132269761</v>
      </c>
      <c r="B50" s="179" t="s">
        <v>49</v>
      </c>
      <c r="C50" s="2">
        <v>5</v>
      </c>
      <c r="D50" s="8">
        <v>39</v>
      </c>
      <c r="E50" s="332">
        <v>4.55</v>
      </c>
    </row>
    <row r="51" spans="1:5" ht="15" customHeight="1">
      <c r="A51" s="46">
        <v>98132269812</v>
      </c>
      <c r="B51" s="179" t="s">
        <v>50</v>
      </c>
      <c r="C51" s="2">
        <v>417</v>
      </c>
      <c r="D51" s="8"/>
      <c r="E51" s="332">
        <v>3.9</v>
      </c>
    </row>
    <row r="52" spans="1:5" ht="15" customHeight="1">
      <c r="A52" s="46">
        <v>98132499946</v>
      </c>
      <c r="B52" s="179" t="s">
        <v>51</v>
      </c>
      <c r="C52" s="2">
        <v>100</v>
      </c>
      <c r="D52" s="8"/>
      <c r="E52" s="332">
        <v>3.9</v>
      </c>
    </row>
    <row r="53" spans="1:5" ht="15" customHeight="1">
      <c r="A53" s="46">
        <v>98132499953</v>
      </c>
      <c r="B53" s="179" t="s">
        <v>52</v>
      </c>
      <c r="C53" s="2">
        <v>125</v>
      </c>
      <c r="D53" s="8"/>
      <c r="E53" s="332">
        <v>3.9</v>
      </c>
    </row>
    <row r="54" spans="1:5" ht="15" customHeight="1">
      <c r="A54" s="46">
        <v>702639469264</v>
      </c>
      <c r="B54" s="179" t="s">
        <v>53</v>
      </c>
      <c r="C54" s="2">
        <v>26</v>
      </c>
      <c r="D54" s="8">
        <v>16</v>
      </c>
      <c r="E54" s="332">
        <v>4.55</v>
      </c>
    </row>
    <row r="55" spans="1:5" ht="15" customHeight="1">
      <c r="A55" s="386" t="s">
        <v>54</v>
      </c>
      <c r="B55" s="386"/>
      <c r="C55" s="386"/>
      <c r="D55" s="386"/>
      <c r="E55" s="381"/>
    </row>
    <row r="56" spans="1:5" ht="15" customHeight="1">
      <c r="A56" s="2">
        <v>602004096906</v>
      </c>
      <c r="B56" s="215" t="s">
        <v>55</v>
      </c>
      <c r="C56" s="2">
        <v>24</v>
      </c>
      <c r="D56" s="211">
        <v>16</v>
      </c>
      <c r="E56" s="334">
        <v>5.2</v>
      </c>
    </row>
    <row r="57" spans="1:5" ht="15" customHeight="1">
      <c r="A57" s="46">
        <v>602004096845</v>
      </c>
      <c r="B57" s="213" t="s">
        <v>56</v>
      </c>
      <c r="C57" s="214">
        <v>45</v>
      </c>
      <c r="D57" s="211">
        <v>16</v>
      </c>
      <c r="E57" s="334">
        <v>5.2</v>
      </c>
    </row>
    <row r="58" spans="1:5" ht="15" customHeight="1">
      <c r="A58" s="46">
        <v>602004118080</v>
      </c>
      <c r="B58" s="213" t="s">
        <v>57</v>
      </c>
      <c r="C58" s="214">
        <v>40</v>
      </c>
      <c r="D58" s="211">
        <v>19</v>
      </c>
      <c r="E58" s="334">
        <v>9.0399999999999991</v>
      </c>
    </row>
    <row r="59" spans="1:5" ht="15" customHeight="1">
      <c r="A59" s="229">
        <v>602004117298</v>
      </c>
      <c r="B59" s="236" t="s">
        <v>58</v>
      </c>
      <c r="C59" s="237">
        <v>18</v>
      </c>
      <c r="D59" s="238"/>
      <c r="E59" s="335">
        <v>5.2</v>
      </c>
    </row>
    <row r="60" spans="1:5" ht="15" customHeight="1">
      <c r="A60" s="229">
        <v>602004127099</v>
      </c>
      <c r="B60" s="236" t="s">
        <v>59</v>
      </c>
      <c r="C60" s="237">
        <v>55</v>
      </c>
      <c r="D60" s="238"/>
      <c r="E60" s="335">
        <v>8.19</v>
      </c>
    </row>
    <row r="61" spans="1:5" ht="15" customHeight="1">
      <c r="A61" s="229">
        <v>602004143303</v>
      </c>
      <c r="B61" s="236" t="s">
        <v>60</v>
      </c>
      <c r="C61" s="237">
        <v>0</v>
      </c>
      <c r="D61" s="238"/>
      <c r="E61" s="335">
        <v>12.68</v>
      </c>
    </row>
    <row r="62" spans="1:5" ht="15" customHeight="1">
      <c r="A62" s="386" t="s">
        <v>61</v>
      </c>
      <c r="B62" s="386"/>
      <c r="C62" s="386"/>
      <c r="D62" s="386"/>
      <c r="E62" s="381"/>
    </row>
    <row r="63" spans="1:5" ht="15" customHeight="1">
      <c r="A63" s="49" t="s">
        <v>62</v>
      </c>
      <c r="B63" s="50" t="s">
        <v>63</v>
      </c>
      <c r="C63" s="51">
        <v>51</v>
      </c>
      <c r="D63" s="1">
        <v>44</v>
      </c>
      <c r="E63" s="332">
        <v>7.8</v>
      </c>
    </row>
    <row r="64" spans="1:5" ht="15" customHeight="1">
      <c r="A64" s="49" t="s">
        <v>64</v>
      </c>
      <c r="B64" s="50" t="s">
        <v>65</v>
      </c>
      <c r="C64" s="51">
        <v>21</v>
      </c>
      <c r="D64" s="1">
        <v>44</v>
      </c>
      <c r="E64" s="332">
        <v>7.8</v>
      </c>
    </row>
    <row r="65" spans="1:5" ht="15" customHeight="1">
      <c r="A65" s="24">
        <v>883328025234</v>
      </c>
      <c r="B65" s="12" t="s">
        <v>66</v>
      </c>
      <c r="C65" s="18">
        <v>110</v>
      </c>
      <c r="D65" s="1">
        <v>44</v>
      </c>
      <c r="E65" s="332">
        <v>7.8</v>
      </c>
    </row>
    <row r="66" spans="1:5" ht="15" customHeight="1">
      <c r="A66" s="24">
        <v>883328025333</v>
      </c>
      <c r="B66" s="12" t="s">
        <v>67</v>
      </c>
      <c r="C66" s="18">
        <v>55</v>
      </c>
      <c r="D66" s="1">
        <v>44</v>
      </c>
      <c r="E66" s="332">
        <v>7.8</v>
      </c>
    </row>
    <row r="67" spans="1:5" ht="15" customHeight="1">
      <c r="A67" s="49" t="s">
        <v>68</v>
      </c>
      <c r="B67" s="50" t="s">
        <v>69</v>
      </c>
      <c r="C67" s="51">
        <v>348</v>
      </c>
      <c r="D67" s="1">
        <v>36</v>
      </c>
      <c r="E67" s="332">
        <v>7.15</v>
      </c>
    </row>
    <row r="68" spans="1:5" ht="15" customHeight="1">
      <c r="A68" s="49" t="s">
        <v>70</v>
      </c>
      <c r="B68" s="50" t="s">
        <v>71</v>
      </c>
      <c r="C68" s="51">
        <v>511</v>
      </c>
      <c r="D68" s="1">
        <v>36</v>
      </c>
      <c r="E68" s="332">
        <v>7.15</v>
      </c>
    </row>
    <row r="69" spans="1:5" ht="15" customHeight="1">
      <c r="A69" s="49" t="s">
        <v>72</v>
      </c>
      <c r="B69" s="50" t="s">
        <v>73</v>
      </c>
      <c r="C69" s="51">
        <v>343</v>
      </c>
      <c r="D69" s="1">
        <v>36</v>
      </c>
      <c r="E69" s="332">
        <v>7.15</v>
      </c>
    </row>
    <row r="70" spans="1:5" ht="15" customHeight="1">
      <c r="A70" s="386" t="s">
        <v>74</v>
      </c>
      <c r="B70" s="386"/>
      <c r="C70" s="386"/>
      <c r="D70" s="386"/>
      <c r="E70" s="381"/>
    </row>
    <row r="71" spans="1:5" ht="15" customHeight="1">
      <c r="A71" s="46">
        <v>716170259017</v>
      </c>
      <c r="B71" s="108" t="s">
        <v>75</v>
      </c>
      <c r="C71" s="47">
        <v>1</v>
      </c>
      <c r="D71" s="1"/>
      <c r="E71" s="332"/>
    </row>
    <row r="72" spans="1:5" ht="15" customHeight="1">
      <c r="A72" s="386" t="s">
        <v>76</v>
      </c>
      <c r="B72" s="386"/>
      <c r="C72" s="386"/>
      <c r="D72" s="386"/>
      <c r="E72" s="381"/>
    </row>
    <row r="73" spans="1:5" ht="15" customHeight="1">
      <c r="A73" s="2">
        <v>98132582556</v>
      </c>
      <c r="B73" s="3" t="s">
        <v>77</v>
      </c>
      <c r="C73" s="2">
        <v>707</v>
      </c>
      <c r="D73" s="1">
        <v>13</v>
      </c>
      <c r="E73" s="332">
        <v>1.3</v>
      </c>
    </row>
    <row r="74" spans="1:5" ht="15" customHeight="1">
      <c r="A74" s="386" t="s">
        <v>78</v>
      </c>
      <c r="B74" s="386"/>
      <c r="C74" s="386"/>
      <c r="D74" s="386"/>
      <c r="E74" s="381"/>
    </row>
    <row r="75" spans="1:5" ht="15" customHeight="1">
      <c r="A75" s="2">
        <v>3700076442243</v>
      </c>
      <c r="B75" s="3" t="s">
        <v>79</v>
      </c>
      <c r="C75" s="111">
        <v>4800</v>
      </c>
      <c r="D75" s="4">
        <v>59</v>
      </c>
      <c r="E75" s="336">
        <v>10.34</v>
      </c>
    </row>
    <row r="76" spans="1:5" ht="15" customHeight="1">
      <c r="A76" s="2">
        <v>3700076442250</v>
      </c>
      <c r="B76" s="3" t="s">
        <v>80</v>
      </c>
      <c r="C76" s="111">
        <v>4800</v>
      </c>
      <c r="D76" s="4">
        <v>59</v>
      </c>
      <c r="E76" s="336">
        <v>10.34</v>
      </c>
    </row>
    <row r="77" spans="1:5" ht="15" customHeight="1">
      <c r="A77" s="2">
        <v>3700076442267</v>
      </c>
      <c r="B77" s="3" t="s">
        <v>81</v>
      </c>
      <c r="C77" s="111">
        <v>2337</v>
      </c>
      <c r="D77" s="4">
        <v>59</v>
      </c>
      <c r="E77" s="336">
        <v>10.34</v>
      </c>
    </row>
    <row r="78" spans="1:5" ht="15" customHeight="1">
      <c r="A78" s="2">
        <v>3700076454444</v>
      </c>
      <c r="B78" s="3" t="s">
        <v>82</v>
      </c>
      <c r="C78" s="111">
        <v>3325</v>
      </c>
      <c r="D78" s="107">
        <v>65</v>
      </c>
      <c r="E78" s="336">
        <v>10.34</v>
      </c>
    </row>
    <row r="79" spans="1:5" ht="15" customHeight="1">
      <c r="A79" s="2">
        <v>3700076455397</v>
      </c>
      <c r="B79" s="3" t="s">
        <v>83</v>
      </c>
      <c r="C79" s="112">
        <v>913</v>
      </c>
      <c r="D79" s="107">
        <v>116</v>
      </c>
      <c r="E79" s="336">
        <v>10.34</v>
      </c>
    </row>
    <row r="80" spans="1:5" ht="15" customHeight="1">
      <c r="A80" s="2">
        <v>3700076455403</v>
      </c>
      <c r="B80" s="3" t="s">
        <v>84</v>
      </c>
      <c r="C80" s="111">
        <v>918</v>
      </c>
      <c r="D80" s="107">
        <v>116</v>
      </c>
      <c r="E80" s="336">
        <v>10.34</v>
      </c>
    </row>
    <row r="81" spans="1:8" ht="15" customHeight="1">
      <c r="A81" s="2">
        <v>3700076455410</v>
      </c>
      <c r="B81" s="3" t="s">
        <v>85</v>
      </c>
      <c r="C81" s="111">
        <v>935</v>
      </c>
      <c r="D81" s="107">
        <v>116</v>
      </c>
      <c r="E81" s="336">
        <v>10.34</v>
      </c>
    </row>
    <row r="82" spans="1:8" ht="15" customHeight="1">
      <c r="A82" s="112">
        <v>3700076456028</v>
      </c>
      <c r="B82" s="133" t="s">
        <v>86</v>
      </c>
      <c r="C82" s="111">
        <v>890</v>
      </c>
      <c r="D82" s="144">
        <v>60</v>
      </c>
      <c r="E82" s="337">
        <v>10.34</v>
      </c>
    </row>
    <row r="83" spans="1:8" ht="15" customHeight="1">
      <c r="A83" s="112">
        <v>3700076456035</v>
      </c>
      <c r="B83" s="133" t="s">
        <v>87</v>
      </c>
      <c r="C83" s="113">
        <v>858</v>
      </c>
      <c r="D83" s="144">
        <v>60</v>
      </c>
      <c r="E83" s="337">
        <v>10.34</v>
      </c>
    </row>
    <row r="84" spans="1:8" ht="15" customHeight="1">
      <c r="A84" s="112">
        <v>3700076456066</v>
      </c>
      <c r="B84" s="133" t="s">
        <v>88</v>
      </c>
      <c r="C84" s="113">
        <v>1076</v>
      </c>
      <c r="D84" s="144">
        <v>60</v>
      </c>
      <c r="E84" s="337">
        <v>10.34</v>
      </c>
    </row>
    <row r="85" spans="1:8" ht="15" customHeight="1">
      <c r="A85" s="112">
        <v>3700076456073</v>
      </c>
      <c r="B85" s="133" t="s">
        <v>89</v>
      </c>
      <c r="C85" s="113">
        <v>958</v>
      </c>
      <c r="D85" s="144">
        <v>60</v>
      </c>
      <c r="E85" s="337">
        <v>10.34</v>
      </c>
    </row>
    <row r="86" spans="1:8" ht="15" customHeight="1">
      <c r="A86" s="112">
        <v>3700076456103</v>
      </c>
      <c r="B86" s="133" t="s">
        <v>90</v>
      </c>
      <c r="C86" s="113">
        <v>1447</v>
      </c>
      <c r="D86" s="144">
        <v>60</v>
      </c>
      <c r="E86" s="337">
        <v>10.34</v>
      </c>
    </row>
    <row r="87" spans="1:8" ht="15" customHeight="1">
      <c r="A87" s="112">
        <v>3700076457933</v>
      </c>
      <c r="B87" s="133" t="s">
        <v>91</v>
      </c>
      <c r="C87" s="111">
        <v>1010</v>
      </c>
      <c r="D87" s="114">
        <v>59</v>
      </c>
      <c r="E87" s="337">
        <v>10.34</v>
      </c>
    </row>
    <row r="88" spans="1:8" ht="15" customHeight="1">
      <c r="A88" s="112">
        <v>3700076457940</v>
      </c>
      <c r="B88" s="133" t="s">
        <v>92</v>
      </c>
      <c r="C88" s="111">
        <v>1016</v>
      </c>
      <c r="D88" s="114">
        <v>59</v>
      </c>
      <c r="E88" s="337">
        <v>10.34</v>
      </c>
    </row>
    <row r="89" spans="1:8" ht="15" customHeight="1">
      <c r="A89" s="112">
        <v>3700076457957</v>
      </c>
      <c r="B89" s="133" t="s">
        <v>93</v>
      </c>
      <c r="C89" s="111">
        <v>1055</v>
      </c>
      <c r="D89" s="114">
        <v>59</v>
      </c>
      <c r="E89" s="337">
        <v>10.34</v>
      </c>
    </row>
    <row r="90" spans="1:8" ht="15" customHeight="1">
      <c r="A90" s="112">
        <v>3700076457964</v>
      </c>
      <c r="B90" s="133" t="s">
        <v>94</v>
      </c>
      <c r="C90" s="111">
        <v>3455</v>
      </c>
      <c r="D90" s="114">
        <v>59</v>
      </c>
      <c r="E90" s="337">
        <v>10.34</v>
      </c>
    </row>
    <row r="91" spans="1:8" ht="15" customHeight="1">
      <c r="A91" s="112">
        <v>3700076460186</v>
      </c>
      <c r="B91" s="133" t="s">
        <v>95</v>
      </c>
      <c r="C91" s="112">
        <v>396</v>
      </c>
      <c r="D91" s="144"/>
      <c r="E91" s="337">
        <v>11.05</v>
      </c>
    </row>
    <row r="92" spans="1:8" ht="15" customHeight="1">
      <c r="A92" s="386" t="s">
        <v>96</v>
      </c>
      <c r="B92" s="386"/>
      <c r="C92" s="386"/>
      <c r="D92" s="386"/>
      <c r="E92" s="381"/>
    </row>
    <row r="93" spans="1:8" ht="15" customHeight="1">
      <c r="A93" s="2">
        <v>7340032832464</v>
      </c>
      <c r="B93" s="3" t="s">
        <v>97</v>
      </c>
      <c r="C93" s="6">
        <v>88</v>
      </c>
      <c r="D93" s="4">
        <v>40</v>
      </c>
      <c r="E93" s="336">
        <v>18.850000000000001</v>
      </c>
    </row>
    <row r="94" spans="1:8" ht="15" customHeight="1">
      <c r="A94" s="2">
        <v>7340032832389</v>
      </c>
      <c r="B94" s="3" t="s">
        <v>98</v>
      </c>
      <c r="C94" s="6">
        <v>54</v>
      </c>
      <c r="D94" s="4">
        <v>40</v>
      </c>
      <c r="E94" s="336">
        <v>18.850000000000001</v>
      </c>
    </row>
    <row r="95" spans="1:8" ht="15" customHeight="1">
      <c r="A95" s="2">
        <v>7340032832471</v>
      </c>
      <c r="B95" s="3" t="s">
        <v>99</v>
      </c>
      <c r="C95" s="6">
        <v>300</v>
      </c>
      <c r="D95" s="4">
        <v>40</v>
      </c>
      <c r="E95" s="336">
        <v>18.850000000000001</v>
      </c>
    </row>
    <row r="96" spans="1:8" ht="15" customHeight="1">
      <c r="A96" s="325">
        <v>7340032832075</v>
      </c>
      <c r="B96" s="326" t="s">
        <v>100</v>
      </c>
      <c r="C96" s="327">
        <v>3463</v>
      </c>
      <c r="D96" s="328">
        <v>60</v>
      </c>
      <c r="E96" s="337">
        <v>22.04</v>
      </c>
      <c r="H96" s="110"/>
    </row>
    <row r="97" spans="1:8" ht="15" customHeight="1">
      <c r="A97" s="325">
        <v>7340032832068</v>
      </c>
      <c r="B97" s="326" t="s">
        <v>101</v>
      </c>
      <c r="C97" s="327">
        <v>1359</v>
      </c>
      <c r="D97" s="328">
        <v>60</v>
      </c>
      <c r="E97" s="337">
        <v>22.04</v>
      </c>
      <c r="F97" s="110"/>
      <c r="H97" s="110"/>
    </row>
    <row r="98" spans="1:8" ht="15" customHeight="1">
      <c r="A98" s="325">
        <v>7340032832174</v>
      </c>
      <c r="B98" s="326" t="s">
        <v>102</v>
      </c>
      <c r="C98" s="327">
        <v>256</v>
      </c>
      <c r="D98" s="328">
        <v>60</v>
      </c>
      <c r="E98" s="337">
        <v>22.04</v>
      </c>
      <c r="H98" s="110"/>
    </row>
    <row r="99" spans="1:8" ht="15" customHeight="1">
      <c r="A99" s="325">
        <v>7340032832167</v>
      </c>
      <c r="B99" s="326" t="s">
        <v>103</v>
      </c>
      <c r="C99" s="327">
        <v>80</v>
      </c>
      <c r="D99" s="328">
        <v>60</v>
      </c>
      <c r="E99" s="337">
        <v>22.04</v>
      </c>
      <c r="H99" s="110"/>
    </row>
    <row r="100" spans="1:8" ht="15" customHeight="1">
      <c r="A100" s="325">
        <v>7340032867282</v>
      </c>
      <c r="B100" s="326" t="s">
        <v>104</v>
      </c>
      <c r="C100" s="327">
        <v>200</v>
      </c>
      <c r="D100" s="328">
        <v>60</v>
      </c>
      <c r="E100" s="337">
        <v>22.04</v>
      </c>
      <c r="H100" s="110"/>
    </row>
    <row r="101" spans="1:8" ht="15" customHeight="1">
      <c r="A101" s="386" t="s">
        <v>105</v>
      </c>
      <c r="B101" s="386"/>
      <c r="C101" s="386"/>
      <c r="D101" s="386"/>
      <c r="E101" s="381"/>
    </row>
    <row r="102" spans="1:8" ht="15" customHeight="1">
      <c r="A102" s="112">
        <v>5056446618281</v>
      </c>
      <c r="B102" s="133" t="s">
        <v>106</v>
      </c>
      <c r="C102" s="113">
        <v>550</v>
      </c>
      <c r="D102" s="114">
        <v>37</v>
      </c>
      <c r="E102" s="337">
        <v>17.55</v>
      </c>
    </row>
    <row r="103" spans="1:8" ht="15" customHeight="1">
      <c r="A103" s="112">
        <v>5056446643634</v>
      </c>
      <c r="B103" s="133" t="s">
        <v>107</v>
      </c>
      <c r="C103" s="113">
        <v>108</v>
      </c>
      <c r="D103" s="114">
        <v>37</v>
      </c>
      <c r="E103" s="337">
        <v>17.55</v>
      </c>
    </row>
    <row r="104" spans="1:8" ht="15" customHeight="1">
      <c r="A104" s="271">
        <v>5056446618267</v>
      </c>
      <c r="B104" s="272" t="s">
        <v>108</v>
      </c>
      <c r="C104" s="273">
        <v>3352</v>
      </c>
      <c r="D104" s="274">
        <v>37</v>
      </c>
      <c r="E104" s="338">
        <v>17.55</v>
      </c>
    </row>
    <row r="105" spans="1:8" ht="15" customHeight="1">
      <c r="A105" s="386" t="s">
        <v>109</v>
      </c>
      <c r="B105" s="386"/>
      <c r="C105" s="386"/>
      <c r="D105" s="386"/>
      <c r="E105" s="381"/>
    </row>
    <row r="106" spans="1:8" ht="15" customHeight="1">
      <c r="A106" s="386" t="s">
        <v>110</v>
      </c>
      <c r="B106" s="386"/>
      <c r="C106" s="386"/>
      <c r="D106" s="386"/>
      <c r="E106" s="381"/>
    </row>
    <row r="107" spans="1:8" ht="15" customHeight="1">
      <c r="A107" s="49">
        <v>729238318922</v>
      </c>
      <c r="B107" s="50" t="s">
        <v>111</v>
      </c>
      <c r="C107" s="51">
        <v>31</v>
      </c>
      <c r="D107" s="1">
        <v>35</v>
      </c>
      <c r="E107" s="332">
        <v>5.2</v>
      </c>
    </row>
    <row r="108" spans="1:8" ht="15" customHeight="1">
      <c r="A108" s="49">
        <v>729238332454</v>
      </c>
      <c r="B108" s="50" t="s">
        <v>112</v>
      </c>
      <c r="C108" s="51">
        <v>44</v>
      </c>
      <c r="D108" s="1">
        <v>25</v>
      </c>
      <c r="E108" s="332">
        <v>9.1</v>
      </c>
    </row>
    <row r="109" spans="1:8" ht="15" customHeight="1">
      <c r="A109" s="52">
        <v>72923832538</v>
      </c>
      <c r="B109" s="50" t="s">
        <v>113</v>
      </c>
      <c r="C109" s="51">
        <v>105</v>
      </c>
      <c r="D109" s="1"/>
      <c r="E109" s="332">
        <v>6.37</v>
      </c>
    </row>
    <row r="110" spans="1:8" ht="15" customHeight="1">
      <c r="A110" s="52">
        <v>72923832537</v>
      </c>
      <c r="B110" s="50" t="s">
        <v>114</v>
      </c>
      <c r="C110" s="51">
        <v>49</v>
      </c>
      <c r="D110" s="1"/>
      <c r="E110" s="332">
        <v>6.37</v>
      </c>
    </row>
    <row r="111" spans="1:8" ht="15" customHeight="1">
      <c r="A111" s="52">
        <v>72923831889</v>
      </c>
      <c r="B111" s="50" t="s">
        <v>115</v>
      </c>
      <c r="C111" s="51">
        <v>83</v>
      </c>
      <c r="D111" s="1"/>
      <c r="E111" s="332">
        <v>6.37</v>
      </c>
    </row>
    <row r="112" spans="1:8" ht="15" customHeight="1">
      <c r="A112" s="393" t="s">
        <v>116</v>
      </c>
      <c r="B112" s="393"/>
      <c r="C112" s="393"/>
      <c r="D112" s="393"/>
      <c r="E112" s="394"/>
    </row>
    <row r="113" spans="1:5" ht="15" customHeight="1">
      <c r="A113" s="10" t="s">
        <v>117</v>
      </c>
      <c r="B113" s="12" t="s">
        <v>118</v>
      </c>
      <c r="C113" s="2">
        <v>43</v>
      </c>
      <c r="D113" s="48">
        <v>42</v>
      </c>
      <c r="E113" s="332">
        <v>18.2</v>
      </c>
    </row>
    <row r="114" spans="1:5" ht="15" customHeight="1">
      <c r="A114" s="46">
        <v>20714977146</v>
      </c>
      <c r="B114" s="108" t="s">
        <v>119</v>
      </c>
      <c r="C114" s="47">
        <v>5</v>
      </c>
      <c r="D114" s="66">
        <v>39</v>
      </c>
      <c r="E114" s="332">
        <v>18.2</v>
      </c>
    </row>
    <row r="115" spans="1:5" ht="15" customHeight="1">
      <c r="A115" s="2">
        <v>20714324650</v>
      </c>
      <c r="B115" s="3" t="s">
        <v>120</v>
      </c>
      <c r="C115" s="2">
        <v>0</v>
      </c>
      <c r="D115" s="66">
        <v>39</v>
      </c>
      <c r="E115" s="332">
        <v>18.2</v>
      </c>
    </row>
    <row r="116" spans="1:5" ht="15" customHeight="1">
      <c r="A116" s="2">
        <v>20714324636</v>
      </c>
      <c r="B116" s="3" t="s">
        <v>121</v>
      </c>
      <c r="C116" s="2">
        <v>158</v>
      </c>
      <c r="D116" s="66">
        <v>39</v>
      </c>
      <c r="E116" s="332">
        <v>18.2</v>
      </c>
    </row>
    <row r="117" spans="1:5" ht="15" customHeight="1">
      <c r="A117" s="2">
        <v>20714324674</v>
      </c>
      <c r="B117" s="3" t="s">
        <v>122</v>
      </c>
      <c r="C117" s="2">
        <v>27</v>
      </c>
      <c r="D117" s="66">
        <v>39</v>
      </c>
      <c r="E117" s="332">
        <v>18.2</v>
      </c>
    </row>
    <row r="118" spans="1:5" ht="15" customHeight="1">
      <c r="A118" s="2">
        <v>20714324674</v>
      </c>
      <c r="B118" s="216" t="s">
        <v>122</v>
      </c>
      <c r="C118" s="2">
        <v>27</v>
      </c>
      <c r="D118" s="208">
        <v>39</v>
      </c>
      <c r="E118" s="332">
        <v>18.2</v>
      </c>
    </row>
    <row r="119" spans="1:5" ht="15" customHeight="1">
      <c r="A119" s="46">
        <v>20714977092</v>
      </c>
      <c r="B119" s="216" t="s">
        <v>123</v>
      </c>
      <c r="C119" s="2">
        <v>21</v>
      </c>
      <c r="D119" s="208">
        <v>39</v>
      </c>
      <c r="E119" s="332">
        <v>18.2</v>
      </c>
    </row>
    <row r="120" spans="1:5" ht="15" customHeight="1">
      <c r="A120" s="46">
        <v>20714977115</v>
      </c>
      <c r="B120" s="216" t="s">
        <v>124</v>
      </c>
      <c r="C120" s="2">
        <v>28</v>
      </c>
      <c r="D120" s="208">
        <v>39</v>
      </c>
      <c r="E120" s="332">
        <v>18.2</v>
      </c>
    </row>
    <row r="121" spans="1:5" ht="15" customHeight="1">
      <c r="A121" s="46">
        <v>20714495428</v>
      </c>
      <c r="B121" s="216" t="s">
        <v>125</v>
      </c>
      <c r="C121" s="2">
        <v>18</v>
      </c>
      <c r="D121" s="208">
        <v>39</v>
      </c>
      <c r="E121" s="332">
        <v>18.2</v>
      </c>
    </row>
    <row r="122" spans="1:5" ht="15" customHeight="1">
      <c r="A122" s="103" t="s">
        <v>126</v>
      </c>
      <c r="B122" s="216" t="s">
        <v>127</v>
      </c>
      <c r="C122" s="2">
        <v>20</v>
      </c>
      <c r="D122" s="208">
        <v>32</v>
      </c>
      <c r="E122" s="332">
        <v>15.6</v>
      </c>
    </row>
    <row r="123" spans="1:5" ht="15" customHeight="1">
      <c r="A123" s="2">
        <v>20714552589</v>
      </c>
      <c r="B123" s="3" t="s">
        <v>128</v>
      </c>
      <c r="C123" s="2">
        <v>45</v>
      </c>
      <c r="D123" s="7">
        <v>39</v>
      </c>
      <c r="E123" s="336">
        <v>18.2</v>
      </c>
    </row>
    <row r="124" spans="1:5" ht="15" customHeight="1">
      <c r="A124" s="2">
        <v>20714552459</v>
      </c>
      <c r="B124" s="3" t="s">
        <v>129</v>
      </c>
      <c r="C124" s="2">
        <v>4</v>
      </c>
      <c r="D124" s="7">
        <v>39</v>
      </c>
      <c r="E124" s="336">
        <v>18.2</v>
      </c>
    </row>
    <row r="125" spans="1:5" ht="15" customHeight="1">
      <c r="A125" s="386" t="s">
        <v>130</v>
      </c>
      <c r="B125" s="386"/>
      <c r="C125" s="386"/>
      <c r="D125" s="386"/>
      <c r="E125" s="381"/>
    </row>
    <row r="126" spans="1:5" ht="15" customHeight="1">
      <c r="A126" s="49" t="s">
        <v>131</v>
      </c>
      <c r="B126" s="50" t="s">
        <v>132</v>
      </c>
      <c r="C126" s="51">
        <v>4800</v>
      </c>
      <c r="D126" s="1"/>
      <c r="E126" s="332">
        <v>1.1100000000000001</v>
      </c>
    </row>
    <row r="127" spans="1:5" ht="15" customHeight="1">
      <c r="A127" s="2">
        <v>46200001577</v>
      </c>
      <c r="B127" s="3" t="s">
        <v>133</v>
      </c>
      <c r="C127" s="2">
        <v>10</v>
      </c>
      <c r="D127" s="4"/>
      <c r="E127" s="336">
        <v>2.6</v>
      </c>
    </row>
    <row r="128" spans="1:5" ht="15" customHeight="1">
      <c r="A128" s="386" t="s">
        <v>134</v>
      </c>
      <c r="B128" s="386"/>
      <c r="C128" s="386"/>
      <c r="D128" s="386"/>
      <c r="E128" s="381"/>
    </row>
    <row r="129" spans="1:5" ht="15" customHeight="1">
      <c r="A129" s="229">
        <v>3348901591799</v>
      </c>
      <c r="B129" s="236" t="s">
        <v>135</v>
      </c>
      <c r="C129" s="237">
        <v>89</v>
      </c>
      <c r="D129" s="238">
        <v>33</v>
      </c>
      <c r="E129" s="335">
        <v>18.2</v>
      </c>
    </row>
    <row r="130" spans="1:5" ht="15" customHeight="1">
      <c r="A130" s="229">
        <v>3348901637732</v>
      </c>
      <c r="B130" s="236" t="s">
        <v>136</v>
      </c>
      <c r="C130" s="237">
        <v>71</v>
      </c>
      <c r="D130" s="238">
        <v>42</v>
      </c>
      <c r="E130" s="335">
        <v>19.5</v>
      </c>
    </row>
    <row r="131" spans="1:5" ht="15" customHeight="1">
      <c r="A131" s="386" t="s">
        <v>137</v>
      </c>
      <c r="B131" s="386"/>
      <c r="C131" s="386"/>
      <c r="D131" s="386"/>
      <c r="E131" s="381"/>
    </row>
    <row r="132" spans="1:5" ht="15" customHeight="1">
      <c r="A132" s="2">
        <v>887167466777</v>
      </c>
      <c r="B132" s="3" t="s">
        <v>138</v>
      </c>
      <c r="C132" s="2">
        <v>47</v>
      </c>
      <c r="D132" s="7">
        <v>55</v>
      </c>
      <c r="E132" s="336">
        <v>20.8</v>
      </c>
    </row>
    <row r="133" spans="1:5" ht="15" customHeight="1">
      <c r="A133" s="386" t="s">
        <v>139</v>
      </c>
      <c r="B133" s="386"/>
      <c r="C133" s="386"/>
      <c r="D133" s="386"/>
      <c r="E133" s="381"/>
    </row>
    <row r="134" spans="1:5" ht="15" customHeight="1">
      <c r="A134" s="310" t="s">
        <v>140</v>
      </c>
      <c r="B134" s="160" t="s">
        <v>141</v>
      </c>
      <c r="C134" s="311">
        <v>3040</v>
      </c>
      <c r="D134" s="312">
        <v>52</v>
      </c>
      <c r="E134" s="339">
        <v>7.8</v>
      </c>
    </row>
    <row r="135" spans="1:5" ht="15" customHeight="1">
      <c r="A135" s="267" t="s">
        <v>142</v>
      </c>
      <c r="B135" s="268"/>
      <c r="C135" s="269"/>
      <c r="D135" s="313"/>
      <c r="E135" s="340"/>
    </row>
    <row r="136" spans="1:5">
      <c r="A136" s="314" t="s">
        <v>143</v>
      </c>
      <c r="B136" s="315" t="s">
        <v>144</v>
      </c>
      <c r="C136" s="315">
        <v>1546</v>
      </c>
      <c r="D136" s="316">
        <v>18</v>
      </c>
      <c r="E136" s="341">
        <v>4.88</v>
      </c>
    </row>
    <row r="137" spans="1:5">
      <c r="A137" s="317" t="s">
        <v>145</v>
      </c>
      <c r="B137" t="s">
        <v>146</v>
      </c>
      <c r="C137">
        <v>3812</v>
      </c>
      <c r="D137" s="318">
        <v>18</v>
      </c>
      <c r="E137" s="342">
        <v>4.88</v>
      </c>
    </row>
    <row r="138" spans="1:5">
      <c r="A138" s="317" t="s">
        <v>147</v>
      </c>
      <c r="B138" t="s">
        <v>148</v>
      </c>
      <c r="C138">
        <v>1036</v>
      </c>
      <c r="D138" s="318">
        <v>18</v>
      </c>
      <c r="E138" s="342">
        <v>4.88</v>
      </c>
    </row>
    <row r="139" spans="1:5">
      <c r="A139" s="317" t="s">
        <v>149</v>
      </c>
      <c r="B139" t="s">
        <v>150</v>
      </c>
      <c r="C139">
        <v>1624</v>
      </c>
      <c r="D139" s="318">
        <v>18</v>
      </c>
      <c r="E139" s="342">
        <v>4.88</v>
      </c>
    </row>
    <row r="140" spans="1:5">
      <c r="A140" s="317" t="s">
        <v>151</v>
      </c>
      <c r="B140" t="s">
        <v>152</v>
      </c>
      <c r="C140">
        <v>1390</v>
      </c>
      <c r="D140" s="318">
        <v>18</v>
      </c>
      <c r="E140" s="342">
        <v>4.88</v>
      </c>
    </row>
    <row r="141" spans="1:5">
      <c r="A141" s="320" t="s">
        <v>153</v>
      </c>
      <c r="B141" s="276" t="s">
        <v>154</v>
      </c>
      <c r="C141" s="276">
        <v>613</v>
      </c>
      <c r="D141" s="167">
        <v>17</v>
      </c>
      <c r="E141" s="343">
        <v>4.88</v>
      </c>
    </row>
    <row r="142" spans="1:5">
      <c r="A142" s="320" t="s">
        <v>155</v>
      </c>
      <c r="B142" s="276" t="s">
        <v>156</v>
      </c>
      <c r="C142" s="276">
        <v>1985</v>
      </c>
      <c r="D142" s="167">
        <v>16</v>
      </c>
      <c r="E142" s="343">
        <v>4.55</v>
      </c>
    </row>
    <row r="143" spans="1:5">
      <c r="A143" s="320" t="s">
        <v>157</v>
      </c>
      <c r="B143" s="276" t="s">
        <v>158</v>
      </c>
      <c r="C143" s="276">
        <v>417</v>
      </c>
      <c r="D143" s="167">
        <v>16</v>
      </c>
      <c r="E143" s="343">
        <v>4.55</v>
      </c>
    </row>
    <row r="144" spans="1:5">
      <c r="A144" s="320" t="s">
        <v>159</v>
      </c>
      <c r="B144" s="276" t="s">
        <v>160</v>
      </c>
      <c r="C144" s="276">
        <v>5019</v>
      </c>
      <c r="D144" s="167">
        <v>16</v>
      </c>
      <c r="E144" s="343">
        <v>4.55</v>
      </c>
    </row>
    <row r="145" spans="1:8">
      <c r="A145" s="320" t="s">
        <v>161</v>
      </c>
      <c r="B145" s="276" t="s">
        <v>162</v>
      </c>
      <c r="C145" s="276">
        <v>335</v>
      </c>
      <c r="D145" s="167">
        <v>16</v>
      </c>
      <c r="E145" s="343">
        <v>4.55</v>
      </c>
    </row>
    <row r="146" spans="1:8">
      <c r="A146" s="320" t="s">
        <v>163</v>
      </c>
      <c r="B146" s="276" t="s">
        <v>164</v>
      </c>
      <c r="C146" s="276">
        <v>1008</v>
      </c>
      <c r="D146" s="167">
        <v>16</v>
      </c>
      <c r="E146" s="343">
        <v>4.55</v>
      </c>
    </row>
    <row r="147" spans="1:8">
      <c r="A147" s="320" t="s">
        <v>165</v>
      </c>
      <c r="B147" s="276" t="s">
        <v>166</v>
      </c>
      <c r="C147" s="276">
        <v>1654</v>
      </c>
      <c r="D147" s="167">
        <v>16</v>
      </c>
      <c r="E147" s="343">
        <v>4.55</v>
      </c>
    </row>
    <row r="148" spans="1:8">
      <c r="A148" s="320" t="s">
        <v>167</v>
      </c>
      <c r="B148" s="276" t="s">
        <v>168</v>
      </c>
      <c r="C148" s="276">
        <v>1564</v>
      </c>
      <c r="D148" s="167">
        <v>16</v>
      </c>
      <c r="E148" s="343">
        <v>4.55</v>
      </c>
    </row>
    <row r="149" spans="1:8">
      <c r="A149" s="321">
        <v>840047240027</v>
      </c>
      <c r="B149" s="322" t="s">
        <v>169</v>
      </c>
      <c r="C149" s="123">
        <v>7743</v>
      </c>
      <c r="D149" s="142">
        <v>16</v>
      </c>
      <c r="E149" s="344">
        <v>6.37</v>
      </c>
      <c r="F149" s="319"/>
    </row>
    <row r="150" spans="1:8">
      <c r="A150" s="321">
        <v>840047240010</v>
      </c>
      <c r="B150" s="322" t="s">
        <v>170</v>
      </c>
      <c r="C150" s="123">
        <v>4638</v>
      </c>
      <c r="D150" s="142">
        <v>16</v>
      </c>
      <c r="E150" s="344">
        <v>6.37</v>
      </c>
      <c r="F150" s="319"/>
    </row>
    <row r="151" spans="1:8" ht="15" customHeight="1">
      <c r="A151" s="276" t="s">
        <v>171</v>
      </c>
      <c r="B151" s="276" t="s">
        <v>172</v>
      </c>
      <c r="C151" s="276">
        <v>1132</v>
      </c>
      <c r="D151" s="167">
        <v>16</v>
      </c>
      <c r="E151" s="343">
        <v>4.55</v>
      </c>
      <c r="F151" s="110"/>
      <c r="H151" s="110"/>
    </row>
    <row r="152" spans="1:8" ht="15" customHeight="1">
      <c r="A152" s="276" t="s">
        <v>173</v>
      </c>
      <c r="B152" s="276" t="s">
        <v>174</v>
      </c>
      <c r="C152" s="276">
        <v>973</v>
      </c>
      <c r="D152" s="167">
        <v>16</v>
      </c>
      <c r="E152" s="343">
        <v>4.55</v>
      </c>
      <c r="H152" s="110"/>
    </row>
    <row r="153" spans="1:8" ht="15" customHeight="1">
      <c r="A153" s="276" t="s">
        <v>175</v>
      </c>
      <c r="B153" s="276" t="s">
        <v>176</v>
      </c>
      <c r="C153" s="276">
        <v>547</v>
      </c>
      <c r="D153" s="167">
        <v>16</v>
      </c>
      <c r="E153" s="343">
        <v>4.55</v>
      </c>
      <c r="H153" s="110"/>
    </row>
    <row r="154" spans="1:8" ht="15" customHeight="1">
      <c r="A154" s="276" t="s">
        <v>177</v>
      </c>
      <c r="B154" s="276" t="s">
        <v>178</v>
      </c>
      <c r="C154" s="276">
        <v>1504</v>
      </c>
      <c r="D154" s="167">
        <v>16</v>
      </c>
      <c r="E154" s="343">
        <v>4.55</v>
      </c>
      <c r="H154" s="110"/>
    </row>
    <row r="155" spans="1:8" ht="15" customHeight="1">
      <c r="A155" s="276" t="s">
        <v>179</v>
      </c>
      <c r="B155" s="276" t="s">
        <v>180</v>
      </c>
      <c r="C155" s="276">
        <v>719</v>
      </c>
      <c r="D155" s="167">
        <v>14</v>
      </c>
      <c r="E155" s="343">
        <v>4.55</v>
      </c>
      <c r="H155" s="110"/>
    </row>
    <row r="156" spans="1:8" ht="15" customHeight="1">
      <c r="A156" s="276" t="s">
        <v>181</v>
      </c>
      <c r="B156" s="276" t="s">
        <v>182</v>
      </c>
      <c r="C156" s="276">
        <v>911</v>
      </c>
      <c r="D156" s="167">
        <v>14</v>
      </c>
      <c r="E156" s="343">
        <v>4.55</v>
      </c>
      <c r="H156" s="110"/>
    </row>
    <row r="157" spans="1:8" ht="15" customHeight="1">
      <c r="A157" s="276" t="s">
        <v>183</v>
      </c>
      <c r="B157" s="276" t="s">
        <v>184</v>
      </c>
      <c r="C157" s="276">
        <v>1382</v>
      </c>
      <c r="D157" s="167">
        <v>14</v>
      </c>
      <c r="E157" s="343">
        <v>4.55</v>
      </c>
      <c r="H157" s="110"/>
    </row>
    <row r="158" spans="1:8" ht="15" customHeight="1">
      <c r="A158" s="276" t="s">
        <v>185</v>
      </c>
      <c r="B158" s="276" t="s">
        <v>186</v>
      </c>
      <c r="C158" s="276">
        <v>248</v>
      </c>
      <c r="D158" s="167">
        <v>16</v>
      </c>
      <c r="E158" s="343">
        <v>4.55</v>
      </c>
      <c r="H158" s="110"/>
    </row>
    <row r="159" spans="1:8" ht="15" customHeight="1">
      <c r="A159" s="276" t="s">
        <v>187</v>
      </c>
      <c r="B159" s="276" t="s">
        <v>188</v>
      </c>
      <c r="C159" s="276">
        <v>4129</v>
      </c>
      <c r="D159" s="167">
        <v>16</v>
      </c>
      <c r="E159" s="343">
        <v>4.55</v>
      </c>
      <c r="H159" s="110"/>
    </row>
    <row r="160" spans="1:8" ht="15" customHeight="1">
      <c r="A160" s="276" t="s">
        <v>189</v>
      </c>
      <c r="B160" s="276" t="s">
        <v>190</v>
      </c>
      <c r="C160" s="276">
        <v>2123</v>
      </c>
      <c r="D160" s="167">
        <v>16</v>
      </c>
      <c r="E160" s="343">
        <v>4.55</v>
      </c>
      <c r="H160" s="110"/>
    </row>
    <row r="161" spans="1:8" ht="15" customHeight="1">
      <c r="A161" s="321">
        <v>840047213229</v>
      </c>
      <c r="B161" s="322" t="s">
        <v>191</v>
      </c>
      <c r="C161" s="123">
        <v>4065</v>
      </c>
      <c r="D161" s="142">
        <v>14</v>
      </c>
      <c r="E161" s="344">
        <v>4.55</v>
      </c>
      <c r="H161" s="110"/>
    </row>
    <row r="162" spans="1:8" ht="15" customHeight="1">
      <c r="A162" s="321">
        <v>840047213199</v>
      </c>
      <c r="B162" s="322" t="s">
        <v>192</v>
      </c>
      <c r="C162" s="123">
        <v>10570</v>
      </c>
      <c r="D162" s="142">
        <v>14</v>
      </c>
      <c r="E162" s="344">
        <v>4.55</v>
      </c>
      <c r="H162" s="110"/>
    </row>
    <row r="163" spans="1:8" ht="15" customHeight="1">
      <c r="A163" s="276" t="s">
        <v>193</v>
      </c>
      <c r="B163" s="276" t="s">
        <v>194</v>
      </c>
      <c r="C163" s="276">
        <v>1028</v>
      </c>
      <c r="D163" s="167">
        <v>14</v>
      </c>
      <c r="E163" s="343">
        <v>4.55</v>
      </c>
      <c r="H163" s="110"/>
    </row>
    <row r="164" spans="1:8">
      <c r="A164" s="276" t="s">
        <v>195</v>
      </c>
      <c r="B164" s="276" t="s">
        <v>196</v>
      </c>
      <c r="C164" s="276">
        <v>1755</v>
      </c>
      <c r="D164" s="167">
        <v>20</v>
      </c>
      <c r="E164" s="343">
        <v>7.74</v>
      </c>
    </row>
    <row r="165" spans="1:8" ht="15" customHeight="1">
      <c r="A165" s="389" t="s">
        <v>197</v>
      </c>
      <c r="B165" s="389"/>
      <c r="C165" s="389"/>
      <c r="D165" s="389"/>
      <c r="E165" s="390"/>
    </row>
    <row r="166" spans="1:8" ht="15" customHeight="1">
      <c r="A166" s="112">
        <v>810086254736</v>
      </c>
      <c r="B166" s="181" t="s">
        <v>198</v>
      </c>
      <c r="C166" s="126">
        <v>2250</v>
      </c>
      <c r="D166" s="141">
        <v>24</v>
      </c>
      <c r="E166" s="344">
        <v>8.4499999999999993</v>
      </c>
    </row>
    <row r="167" spans="1:8" ht="15" customHeight="1">
      <c r="A167" s="112">
        <v>810086254682</v>
      </c>
      <c r="B167" s="181" t="s">
        <v>199</v>
      </c>
      <c r="C167" s="126">
        <v>4071</v>
      </c>
      <c r="D167" s="141">
        <v>24</v>
      </c>
      <c r="E167" s="344">
        <v>8.4499999999999993</v>
      </c>
    </row>
    <row r="168" spans="1:8" ht="15" customHeight="1">
      <c r="A168" s="112">
        <v>810086254712</v>
      </c>
      <c r="B168" s="181" t="s">
        <v>200</v>
      </c>
      <c r="C168" s="126">
        <v>3259</v>
      </c>
      <c r="D168" s="141">
        <v>24</v>
      </c>
      <c r="E168" s="344">
        <v>8.4499999999999993</v>
      </c>
    </row>
    <row r="169" spans="1:8" ht="15" customHeight="1">
      <c r="A169" s="386" t="s">
        <v>201</v>
      </c>
      <c r="B169" s="386"/>
      <c r="C169" s="386"/>
      <c r="D169" s="386"/>
      <c r="E169" s="381"/>
    </row>
    <row r="170" spans="1:8" ht="15" customHeight="1">
      <c r="A170" s="112">
        <v>3616303466794</v>
      </c>
      <c r="B170" s="133" t="s">
        <v>202</v>
      </c>
      <c r="C170" s="232">
        <v>1141</v>
      </c>
      <c r="D170" s="231"/>
      <c r="E170" s="337">
        <v>20.149999999999999</v>
      </c>
    </row>
    <row r="171" spans="1:8" ht="15" customHeight="1">
      <c r="A171" s="112">
        <v>3616301781455</v>
      </c>
      <c r="B171" s="133" t="s">
        <v>203</v>
      </c>
      <c r="C171" s="111">
        <v>642</v>
      </c>
      <c r="D171" s="228">
        <v>35</v>
      </c>
      <c r="E171" s="337">
        <v>16.25</v>
      </c>
    </row>
    <row r="172" spans="1:8" ht="15" customHeight="1">
      <c r="A172" s="407" t="s">
        <v>204</v>
      </c>
      <c r="B172" s="408"/>
      <c r="C172" s="408"/>
      <c r="D172" s="408"/>
      <c r="E172" s="409"/>
    </row>
    <row r="173" spans="1:8" ht="15" customHeight="1">
      <c r="A173" s="49">
        <v>3346470423015</v>
      </c>
      <c r="B173" s="50" t="s">
        <v>205</v>
      </c>
      <c r="C173" s="49">
        <v>26</v>
      </c>
      <c r="D173" s="1">
        <v>63</v>
      </c>
      <c r="E173" s="332">
        <v>11.7</v>
      </c>
    </row>
    <row r="174" spans="1:8" ht="15" customHeight="1">
      <c r="A174" s="386" t="s">
        <v>206</v>
      </c>
      <c r="B174" s="386"/>
      <c r="C174" s="386"/>
      <c r="D174" s="386"/>
      <c r="E174" s="381"/>
    </row>
    <row r="175" spans="1:8" ht="15" customHeight="1">
      <c r="A175" s="2">
        <v>840261532021</v>
      </c>
      <c r="B175" s="3" t="s">
        <v>207</v>
      </c>
      <c r="C175" s="5">
        <v>1529</v>
      </c>
      <c r="D175" s="4">
        <v>24</v>
      </c>
      <c r="E175" s="336">
        <v>5.85</v>
      </c>
    </row>
    <row r="176" spans="1:8" ht="15" customHeight="1">
      <c r="A176" s="2">
        <v>840261535015</v>
      </c>
      <c r="B176" s="3" t="s">
        <v>208</v>
      </c>
      <c r="C176" s="5">
        <v>1290</v>
      </c>
      <c r="D176" s="4">
        <v>20</v>
      </c>
      <c r="E176" s="336">
        <v>5.85</v>
      </c>
    </row>
    <row r="177" spans="1:6" ht="15" customHeight="1">
      <c r="A177" s="2">
        <v>840261535022</v>
      </c>
      <c r="B177" s="3" t="s">
        <v>209</v>
      </c>
      <c r="C177" s="5">
        <v>1554</v>
      </c>
      <c r="D177" s="4">
        <v>20</v>
      </c>
      <c r="E177" s="336">
        <v>5.85</v>
      </c>
    </row>
    <row r="178" spans="1:6" ht="15" customHeight="1">
      <c r="A178" s="2">
        <v>840261513013</v>
      </c>
      <c r="B178" s="3" t="s">
        <v>210</v>
      </c>
      <c r="C178" s="5">
        <v>527</v>
      </c>
      <c r="D178" s="4">
        <v>26</v>
      </c>
      <c r="E178" s="336">
        <v>6.5</v>
      </c>
    </row>
    <row r="179" spans="1:6" ht="15" customHeight="1">
      <c r="A179" s="2">
        <v>840261518506</v>
      </c>
      <c r="B179" s="3" t="s">
        <v>211</v>
      </c>
      <c r="C179" s="5">
        <v>552</v>
      </c>
      <c r="D179" s="4">
        <v>20</v>
      </c>
      <c r="E179" s="336">
        <v>5.85</v>
      </c>
    </row>
    <row r="180" spans="1:6" ht="15" customHeight="1">
      <c r="A180" s="2">
        <v>840261518520</v>
      </c>
      <c r="B180" s="3" t="s">
        <v>212</v>
      </c>
      <c r="C180" s="5">
        <v>913</v>
      </c>
      <c r="D180" s="4">
        <v>20</v>
      </c>
      <c r="E180" s="336">
        <v>5.85</v>
      </c>
    </row>
    <row r="181" spans="1:6" ht="15" customHeight="1">
      <c r="A181" s="386" t="s">
        <v>213</v>
      </c>
      <c r="B181" s="386"/>
      <c r="C181" s="386"/>
      <c r="D181" s="386"/>
      <c r="E181" s="381"/>
      <c r="F181" s="39"/>
    </row>
    <row r="182" spans="1:6" ht="15" customHeight="1">
      <c r="A182" s="2">
        <v>3605972369185</v>
      </c>
      <c r="B182" s="3" t="s">
        <v>214</v>
      </c>
      <c r="C182" s="111">
        <v>2127</v>
      </c>
      <c r="D182" s="1">
        <v>46</v>
      </c>
      <c r="E182" s="332">
        <v>9.1</v>
      </c>
      <c r="F182" s="39"/>
    </row>
    <row r="183" spans="1:6" ht="15" customHeight="1">
      <c r="A183" s="134" t="s">
        <v>215</v>
      </c>
      <c r="B183" s="182" t="s">
        <v>216</v>
      </c>
      <c r="C183" s="121">
        <v>1867</v>
      </c>
      <c r="D183" s="135">
        <v>30</v>
      </c>
      <c r="E183" s="345">
        <v>8.7799999999999994</v>
      </c>
      <c r="F183" s="39"/>
    </row>
    <row r="184" spans="1:6" ht="15" customHeight="1">
      <c r="A184" s="134" t="s">
        <v>217</v>
      </c>
      <c r="B184" s="182" t="s">
        <v>218</v>
      </c>
      <c r="C184" s="121">
        <v>2630</v>
      </c>
      <c r="D184" s="135">
        <v>30</v>
      </c>
      <c r="E184" s="345">
        <v>8.7799999999999994</v>
      </c>
      <c r="F184" s="39"/>
    </row>
    <row r="185" spans="1:6" ht="15" customHeight="1">
      <c r="A185" s="134" t="s">
        <v>219</v>
      </c>
      <c r="B185" s="182" t="s">
        <v>220</v>
      </c>
      <c r="C185" s="121">
        <v>702</v>
      </c>
      <c r="D185" s="135">
        <v>30</v>
      </c>
      <c r="E185" s="345">
        <v>8.7799999999999994</v>
      </c>
      <c r="F185" s="39"/>
    </row>
    <row r="186" spans="1:6" ht="15" customHeight="1">
      <c r="A186" s="134" t="s">
        <v>221</v>
      </c>
      <c r="B186" s="182" t="s">
        <v>222</v>
      </c>
      <c r="C186" s="121">
        <v>459</v>
      </c>
      <c r="D186" s="135">
        <v>30</v>
      </c>
      <c r="E186" s="345">
        <v>8.7799999999999994</v>
      </c>
      <c r="F186" s="39"/>
    </row>
    <row r="187" spans="1:6" ht="15" customHeight="1">
      <c r="A187" s="218">
        <v>3605973063921</v>
      </c>
      <c r="B187" s="219" t="s">
        <v>223</v>
      </c>
      <c r="C187" s="65">
        <v>5000</v>
      </c>
      <c r="D187" s="217">
        <v>34</v>
      </c>
      <c r="E187" s="346">
        <v>10.34</v>
      </c>
      <c r="F187" s="39"/>
    </row>
    <row r="188" spans="1:6" ht="15" customHeight="1">
      <c r="A188" s="386" t="s">
        <v>224</v>
      </c>
      <c r="B188" s="386"/>
      <c r="C188" s="386"/>
      <c r="D188" s="386"/>
      <c r="E188" s="381"/>
    </row>
    <row r="189" spans="1:6" ht="15" customHeight="1">
      <c r="A189" s="49" t="s">
        <v>225</v>
      </c>
      <c r="B189" s="50" t="s">
        <v>226</v>
      </c>
      <c r="C189" s="54">
        <v>1794</v>
      </c>
      <c r="D189" s="1"/>
      <c r="E189" s="332">
        <v>0.91</v>
      </c>
    </row>
    <row r="190" spans="1:6" ht="15" customHeight="1">
      <c r="A190" s="49" t="s">
        <v>227</v>
      </c>
      <c r="B190" s="50" t="s">
        <v>228</v>
      </c>
      <c r="C190" s="54">
        <v>876</v>
      </c>
      <c r="D190" s="1"/>
      <c r="E190" s="332">
        <v>0.91</v>
      </c>
    </row>
    <row r="191" spans="1:6" ht="15" customHeight="1">
      <c r="A191" s="49" t="s">
        <v>229</v>
      </c>
      <c r="B191" s="50" t="s">
        <v>230</v>
      </c>
      <c r="C191" s="54">
        <v>1157</v>
      </c>
      <c r="D191" s="1"/>
      <c r="E191" s="332">
        <v>0.91</v>
      </c>
    </row>
    <row r="192" spans="1:6">
      <c r="A192" s="49"/>
      <c r="B192" s="50" t="s">
        <v>231</v>
      </c>
      <c r="C192" s="51">
        <v>4800</v>
      </c>
      <c r="D192" s="1"/>
      <c r="E192" s="332">
        <v>3.9</v>
      </c>
    </row>
    <row r="193" spans="1:5">
      <c r="A193" s="438" t="s">
        <v>232</v>
      </c>
      <c r="B193" s="438"/>
      <c r="C193" s="438"/>
      <c r="D193" s="438"/>
      <c r="E193" s="388"/>
    </row>
    <row r="194" spans="1:5">
      <c r="A194" s="120">
        <v>810763037027</v>
      </c>
      <c r="B194" s="184" t="s">
        <v>233</v>
      </c>
      <c r="C194" s="121">
        <v>142</v>
      </c>
      <c r="D194" s="142">
        <v>42</v>
      </c>
      <c r="E194" s="344">
        <v>10.34</v>
      </c>
    </row>
    <row r="195" spans="1:5">
      <c r="A195" s="121" t="s">
        <v>234</v>
      </c>
      <c r="B195" s="184" t="s">
        <v>235</v>
      </c>
      <c r="C195" s="172">
        <v>4180</v>
      </c>
      <c r="D195" s="142">
        <v>42</v>
      </c>
      <c r="E195" s="344">
        <v>10.34</v>
      </c>
    </row>
    <row r="196" spans="1:5">
      <c r="A196" s="116" t="s">
        <v>236</v>
      </c>
      <c r="B196" s="185" t="s">
        <v>237</v>
      </c>
      <c r="C196" s="130">
        <v>2047</v>
      </c>
      <c r="D196" s="142">
        <v>42</v>
      </c>
      <c r="E196" s="344">
        <v>10.34</v>
      </c>
    </row>
    <row r="197" spans="1:5" ht="14.25" customHeight="1">
      <c r="A197" s="116" t="s">
        <v>238</v>
      </c>
      <c r="B197" s="185" t="s">
        <v>239</v>
      </c>
      <c r="C197" s="116">
        <v>179</v>
      </c>
      <c r="D197" s="142">
        <v>42</v>
      </c>
      <c r="E197" s="344">
        <v>10.34</v>
      </c>
    </row>
    <row r="198" spans="1:5" s="226" customFormat="1" ht="14.25" customHeight="1">
      <c r="A198" s="131" t="s">
        <v>240</v>
      </c>
      <c r="B198" s="39" t="s">
        <v>241</v>
      </c>
      <c r="C198" s="130">
        <v>4925</v>
      </c>
      <c r="D198" s="142">
        <v>42</v>
      </c>
      <c r="E198" s="344">
        <v>10.34</v>
      </c>
    </row>
    <row r="199" spans="1:5">
      <c r="A199" s="221" t="s">
        <v>242</v>
      </c>
      <c r="B199" s="222" t="s">
        <v>243</v>
      </c>
      <c r="C199" s="221">
        <v>5995</v>
      </c>
      <c r="D199" s="223">
        <v>42</v>
      </c>
      <c r="E199" s="347">
        <v>10.34</v>
      </c>
    </row>
    <row r="200" spans="1:5">
      <c r="A200" s="120">
        <v>840026660099</v>
      </c>
      <c r="B200" s="227" t="s">
        <v>244</v>
      </c>
      <c r="C200" s="121">
        <v>15</v>
      </c>
      <c r="D200" s="223">
        <v>42</v>
      </c>
      <c r="E200" s="347">
        <v>10.34</v>
      </c>
    </row>
    <row r="201" spans="1:5">
      <c r="A201" s="35">
        <v>840026660112</v>
      </c>
      <c r="B201" s="199" t="s">
        <v>245</v>
      </c>
      <c r="C201" s="224">
        <v>6123</v>
      </c>
      <c r="D201" s="225">
        <v>42</v>
      </c>
      <c r="E201" s="348">
        <v>10.34</v>
      </c>
    </row>
    <row r="202" spans="1:5" ht="16.5" customHeight="1">
      <c r="A202" s="116" t="s">
        <v>246</v>
      </c>
      <c r="B202" s="185" t="s">
        <v>247</v>
      </c>
      <c r="C202" s="116">
        <v>203</v>
      </c>
      <c r="D202" s="142">
        <v>42</v>
      </c>
      <c r="E202" s="344">
        <v>10.34</v>
      </c>
    </row>
    <row r="203" spans="1:5">
      <c r="A203" s="123" t="s">
        <v>246</v>
      </c>
      <c r="B203" s="137" t="s">
        <v>247</v>
      </c>
      <c r="C203" s="121">
        <v>933</v>
      </c>
      <c r="D203" s="142">
        <v>42</v>
      </c>
      <c r="E203" s="344">
        <v>10.34</v>
      </c>
    </row>
    <row r="204" spans="1:5">
      <c r="A204" s="123" t="s">
        <v>248</v>
      </c>
      <c r="B204" s="137" t="s">
        <v>249</v>
      </c>
      <c r="C204" s="121">
        <v>2528</v>
      </c>
      <c r="D204" s="142">
        <v>42</v>
      </c>
      <c r="E204" s="344">
        <v>10.34</v>
      </c>
    </row>
    <row r="205" spans="1:5">
      <c r="A205" s="123" t="s">
        <v>250</v>
      </c>
      <c r="B205" s="137" t="s">
        <v>251</v>
      </c>
      <c r="C205" s="113">
        <v>3196</v>
      </c>
      <c r="D205" s="142">
        <v>42</v>
      </c>
      <c r="E205" s="344">
        <v>10.34</v>
      </c>
    </row>
    <row r="206" spans="1:5">
      <c r="A206" s="123" t="s">
        <v>252</v>
      </c>
      <c r="B206" s="137" t="s">
        <v>253</v>
      </c>
      <c r="C206" s="113">
        <v>2016</v>
      </c>
      <c r="D206" s="142">
        <v>42</v>
      </c>
      <c r="E206" s="344">
        <v>10.34</v>
      </c>
    </row>
    <row r="207" spans="1:5">
      <c r="A207" s="123" t="s">
        <v>254</v>
      </c>
      <c r="B207" s="137" t="s">
        <v>255</v>
      </c>
      <c r="C207" s="121">
        <v>2411</v>
      </c>
      <c r="D207" s="142">
        <v>42</v>
      </c>
      <c r="E207" s="344">
        <v>10.34</v>
      </c>
    </row>
    <row r="208" spans="1:5">
      <c r="A208" s="123" t="s">
        <v>256</v>
      </c>
      <c r="B208" s="137" t="s">
        <v>257</v>
      </c>
      <c r="C208" s="121">
        <v>888</v>
      </c>
      <c r="D208" s="142">
        <v>42</v>
      </c>
      <c r="E208" s="344">
        <v>10.34</v>
      </c>
    </row>
    <row r="209" spans="1:5">
      <c r="A209" s="123" t="s">
        <v>258</v>
      </c>
      <c r="B209" s="137" t="s">
        <v>259</v>
      </c>
      <c r="C209" s="113">
        <v>1761</v>
      </c>
      <c r="D209" s="142">
        <v>42</v>
      </c>
      <c r="E209" s="344">
        <v>10.34</v>
      </c>
    </row>
    <row r="210" spans="1:5">
      <c r="A210" s="123" t="s">
        <v>260</v>
      </c>
      <c r="B210" s="137" t="s">
        <v>261</v>
      </c>
      <c r="C210" s="113">
        <v>2481</v>
      </c>
      <c r="D210" s="142">
        <v>42</v>
      </c>
      <c r="E210" s="344">
        <v>10.34</v>
      </c>
    </row>
    <row r="211" spans="1:5">
      <c r="A211" s="123" t="s">
        <v>262</v>
      </c>
      <c r="B211" s="137" t="s">
        <v>263</v>
      </c>
      <c r="C211" s="113">
        <v>1746</v>
      </c>
      <c r="D211" s="142">
        <v>42</v>
      </c>
      <c r="E211" s="344">
        <v>10.34</v>
      </c>
    </row>
    <row r="212" spans="1:5">
      <c r="A212" s="124">
        <v>840026660297</v>
      </c>
      <c r="B212" s="137" t="s">
        <v>264</v>
      </c>
      <c r="C212" s="121">
        <v>26</v>
      </c>
      <c r="D212" s="142">
        <v>42</v>
      </c>
      <c r="E212" s="344">
        <v>10.34</v>
      </c>
    </row>
    <row r="213" spans="1:5">
      <c r="A213" s="123" t="s">
        <v>265</v>
      </c>
      <c r="B213" s="137" t="s">
        <v>266</v>
      </c>
      <c r="C213" s="113">
        <v>2586</v>
      </c>
      <c r="D213" s="142">
        <v>42</v>
      </c>
      <c r="E213" s="344">
        <v>10.34</v>
      </c>
    </row>
    <row r="214" spans="1:5">
      <c r="A214" s="123" t="s">
        <v>267</v>
      </c>
      <c r="B214" s="137" t="s">
        <v>268</v>
      </c>
      <c r="C214" s="113">
        <v>1627</v>
      </c>
      <c r="D214" s="142">
        <v>42</v>
      </c>
      <c r="E214" s="344">
        <v>10.34</v>
      </c>
    </row>
    <row r="215" spans="1:5">
      <c r="A215" s="123" t="s">
        <v>269</v>
      </c>
      <c r="B215" s="137" t="s">
        <v>270</v>
      </c>
      <c r="C215" s="121">
        <v>32</v>
      </c>
      <c r="D215" s="142">
        <v>42</v>
      </c>
      <c r="E215" s="344">
        <v>10.34</v>
      </c>
    </row>
    <row r="216" spans="1:5">
      <c r="A216" s="123" t="s">
        <v>271</v>
      </c>
      <c r="B216" s="137" t="s">
        <v>272</v>
      </c>
      <c r="C216" s="113">
        <v>2354</v>
      </c>
      <c r="D216" s="142">
        <v>42</v>
      </c>
      <c r="E216" s="344">
        <v>10.34</v>
      </c>
    </row>
    <row r="217" spans="1:5">
      <c r="A217" s="123" t="s">
        <v>273</v>
      </c>
      <c r="B217" s="137" t="s">
        <v>274</v>
      </c>
      <c r="C217" s="121">
        <v>71</v>
      </c>
      <c r="D217" s="142">
        <v>42</v>
      </c>
      <c r="E217" s="344">
        <v>10.34</v>
      </c>
    </row>
    <row r="218" spans="1:5">
      <c r="A218" s="123" t="s">
        <v>275</v>
      </c>
      <c r="B218" s="137" t="s">
        <v>276</v>
      </c>
      <c r="C218" s="113">
        <v>1851</v>
      </c>
      <c r="D218" s="142">
        <v>42</v>
      </c>
      <c r="E218" s="344">
        <v>10.34</v>
      </c>
    </row>
    <row r="219" spans="1:5">
      <c r="A219" s="123" t="s">
        <v>277</v>
      </c>
      <c r="B219" s="137" t="s">
        <v>278</v>
      </c>
      <c r="C219" s="126">
        <v>1247</v>
      </c>
      <c r="D219" s="142">
        <v>42</v>
      </c>
      <c r="E219" s="344">
        <v>10.34</v>
      </c>
    </row>
    <row r="220" spans="1:5">
      <c r="A220" s="116" t="s">
        <v>279</v>
      </c>
      <c r="B220" s="185" t="s">
        <v>280</v>
      </c>
      <c r="C220" s="116">
        <v>30</v>
      </c>
      <c r="D220" s="142">
        <v>42</v>
      </c>
      <c r="E220" s="344">
        <v>10.34</v>
      </c>
    </row>
    <row r="221" spans="1:5">
      <c r="A221" s="123" t="s">
        <v>281</v>
      </c>
      <c r="B221" s="137" t="s">
        <v>282</v>
      </c>
      <c r="C221" s="126">
        <v>921</v>
      </c>
      <c r="D221" s="142">
        <v>42</v>
      </c>
      <c r="E221" s="344">
        <v>10.34</v>
      </c>
    </row>
    <row r="222" spans="1:5">
      <c r="A222" s="116" t="s">
        <v>283</v>
      </c>
      <c r="B222" s="185" t="s">
        <v>284</v>
      </c>
      <c r="C222" s="116">
        <v>31</v>
      </c>
      <c r="D222" s="142">
        <v>42</v>
      </c>
      <c r="E222" s="344">
        <v>10.34</v>
      </c>
    </row>
    <row r="223" spans="1:5">
      <c r="A223" s="123" t="s">
        <v>285</v>
      </c>
      <c r="B223" s="137" t="s">
        <v>286</v>
      </c>
      <c r="C223" s="113">
        <v>1564</v>
      </c>
      <c r="D223" s="142">
        <v>42</v>
      </c>
      <c r="E223" s="344">
        <v>10.34</v>
      </c>
    </row>
    <row r="224" spans="1:5">
      <c r="A224" s="123" t="s">
        <v>287</v>
      </c>
      <c r="B224" s="137" t="s">
        <v>288</v>
      </c>
      <c r="C224" s="113">
        <v>1329</v>
      </c>
      <c r="D224" s="142">
        <v>42</v>
      </c>
      <c r="E224" s="344">
        <v>10.34</v>
      </c>
    </row>
    <row r="225" spans="1:5">
      <c r="A225" s="123" t="s">
        <v>289</v>
      </c>
      <c r="B225" s="137" t="s">
        <v>290</v>
      </c>
      <c r="C225" s="113">
        <v>799</v>
      </c>
      <c r="D225" s="142">
        <v>42</v>
      </c>
      <c r="E225" s="344">
        <v>10.34</v>
      </c>
    </row>
    <row r="226" spans="1:5">
      <c r="A226" s="116" t="s">
        <v>291</v>
      </c>
      <c r="B226" s="185" t="s">
        <v>292</v>
      </c>
      <c r="C226" s="116">
        <v>34</v>
      </c>
      <c r="D226" s="142">
        <v>42</v>
      </c>
      <c r="E226" s="344">
        <v>10.34</v>
      </c>
    </row>
    <row r="227" spans="1:5">
      <c r="A227" s="123" t="s">
        <v>293</v>
      </c>
      <c r="B227" s="137" t="s">
        <v>294</v>
      </c>
      <c r="C227" s="113">
        <v>948</v>
      </c>
      <c r="D227" s="142">
        <v>42</v>
      </c>
      <c r="E227" s="344">
        <v>10.34</v>
      </c>
    </row>
    <row r="228" spans="1:5">
      <c r="A228" s="123" t="s">
        <v>295</v>
      </c>
      <c r="B228" s="137" t="s">
        <v>296</v>
      </c>
      <c r="C228" s="113">
        <v>1439</v>
      </c>
      <c r="D228" s="142">
        <v>42</v>
      </c>
      <c r="E228" s="344">
        <v>10.34</v>
      </c>
    </row>
    <row r="229" spans="1:5">
      <c r="A229" s="121" t="s">
        <v>297</v>
      </c>
      <c r="B229" s="184" t="s">
        <v>298</v>
      </c>
      <c r="C229" s="121">
        <v>55</v>
      </c>
      <c r="D229" s="142">
        <v>42</v>
      </c>
      <c r="E229" s="344">
        <v>10.34</v>
      </c>
    </row>
    <row r="230" spans="1:5">
      <c r="A230" s="123" t="s">
        <v>299</v>
      </c>
      <c r="B230" s="137" t="s">
        <v>300</v>
      </c>
      <c r="C230" s="113">
        <v>696</v>
      </c>
      <c r="D230" s="142">
        <v>42</v>
      </c>
      <c r="E230" s="344">
        <v>10.34</v>
      </c>
    </row>
    <row r="231" spans="1:5">
      <c r="A231" s="123" t="s">
        <v>301</v>
      </c>
      <c r="B231" s="185" t="s">
        <v>302</v>
      </c>
      <c r="C231" s="113">
        <v>90</v>
      </c>
      <c r="D231" s="142">
        <v>42</v>
      </c>
      <c r="E231" s="344">
        <v>10.34</v>
      </c>
    </row>
    <row r="232" spans="1:5">
      <c r="A232" s="123" t="s">
        <v>303</v>
      </c>
      <c r="B232" s="137" t="s">
        <v>304</v>
      </c>
      <c r="C232" s="113">
        <v>766</v>
      </c>
      <c r="D232" s="142">
        <v>42</v>
      </c>
      <c r="E232" s="344">
        <v>10.34</v>
      </c>
    </row>
    <row r="233" spans="1:5">
      <c r="A233" s="116" t="s">
        <v>305</v>
      </c>
      <c r="B233" s="185" t="s">
        <v>306</v>
      </c>
      <c r="C233" s="125">
        <v>5</v>
      </c>
      <c r="D233" s="140">
        <v>30</v>
      </c>
      <c r="E233" s="344">
        <v>8.4499999999999993</v>
      </c>
    </row>
    <row r="234" spans="1:5">
      <c r="A234" s="112">
        <v>840026648363</v>
      </c>
      <c r="B234" s="133" t="s">
        <v>307</v>
      </c>
      <c r="C234" s="122">
        <v>5826</v>
      </c>
      <c r="D234" s="140">
        <v>30</v>
      </c>
      <c r="E234" s="344">
        <v>8.4499999999999993</v>
      </c>
    </row>
    <row r="235" spans="1:5">
      <c r="A235" s="112">
        <v>840026648387</v>
      </c>
      <c r="B235" s="133" t="s">
        <v>308</v>
      </c>
      <c r="C235" s="122">
        <v>241</v>
      </c>
      <c r="D235" s="140">
        <v>30</v>
      </c>
      <c r="E235" s="344">
        <v>8.4499999999999993</v>
      </c>
    </row>
    <row r="236" spans="1:5">
      <c r="A236" s="112">
        <v>840026648417</v>
      </c>
      <c r="B236" s="133" t="s">
        <v>309</v>
      </c>
      <c r="C236" s="122">
        <v>196</v>
      </c>
      <c r="D236" s="140">
        <v>30</v>
      </c>
      <c r="E236" s="344">
        <v>8.4499999999999993</v>
      </c>
    </row>
    <row r="237" spans="1:5">
      <c r="A237" s="112">
        <v>840026648424</v>
      </c>
      <c r="B237" s="133" t="s">
        <v>310</v>
      </c>
      <c r="C237" s="122">
        <v>771</v>
      </c>
      <c r="D237" s="140">
        <v>30</v>
      </c>
      <c r="E237" s="344">
        <v>8.4499999999999993</v>
      </c>
    </row>
    <row r="238" spans="1:5">
      <c r="A238" s="112">
        <v>840026648431</v>
      </c>
      <c r="B238" s="181" t="s">
        <v>311</v>
      </c>
      <c r="C238" s="122">
        <v>831</v>
      </c>
      <c r="D238" s="140">
        <v>30</v>
      </c>
      <c r="E238" s="344">
        <v>8.4499999999999993</v>
      </c>
    </row>
    <row r="239" spans="1:5">
      <c r="A239" s="116" t="s">
        <v>312</v>
      </c>
      <c r="B239" s="185" t="s">
        <v>313</v>
      </c>
      <c r="C239" s="116">
        <v>14</v>
      </c>
      <c r="D239" s="140">
        <v>30</v>
      </c>
      <c r="E239" s="344">
        <v>8.4499999999999993</v>
      </c>
    </row>
    <row r="240" spans="1:5">
      <c r="A240" s="112">
        <v>840026648462</v>
      </c>
      <c r="B240" s="181" t="s">
        <v>314</v>
      </c>
      <c r="C240" s="122">
        <v>5476</v>
      </c>
      <c r="D240" s="140">
        <v>30</v>
      </c>
      <c r="E240" s="344">
        <v>8.4499999999999993</v>
      </c>
    </row>
    <row r="241" spans="1:5">
      <c r="A241" s="123" t="s">
        <v>315</v>
      </c>
      <c r="B241" s="137" t="s">
        <v>316</v>
      </c>
      <c r="C241" s="121">
        <v>1348</v>
      </c>
      <c r="D241" s="140">
        <v>30</v>
      </c>
      <c r="E241" s="344">
        <v>8.4499999999999993</v>
      </c>
    </row>
    <row r="242" spans="1:5">
      <c r="A242" s="116" t="s">
        <v>317</v>
      </c>
      <c r="B242" s="185" t="s">
        <v>318</v>
      </c>
      <c r="C242" s="116">
        <v>1445</v>
      </c>
      <c r="D242" s="140">
        <v>30</v>
      </c>
      <c r="E242" s="344">
        <v>8.4499999999999993</v>
      </c>
    </row>
    <row r="243" spans="1:5">
      <c r="A243" s="123" t="s">
        <v>319</v>
      </c>
      <c r="B243" s="137" t="s">
        <v>320</v>
      </c>
      <c r="C243" s="121">
        <v>1251</v>
      </c>
      <c r="D243" s="140">
        <v>30</v>
      </c>
      <c r="E243" s="344">
        <v>8.4499999999999993</v>
      </c>
    </row>
    <row r="244" spans="1:5">
      <c r="A244" s="123" t="s">
        <v>321</v>
      </c>
      <c r="B244" s="137" t="s">
        <v>322</v>
      </c>
      <c r="C244" s="121">
        <v>1204</v>
      </c>
      <c r="D244" s="140">
        <v>30</v>
      </c>
      <c r="E244" s="344">
        <v>8.4499999999999993</v>
      </c>
    </row>
    <row r="245" spans="1:5">
      <c r="A245" s="123" t="s">
        <v>323</v>
      </c>
      <c r="B245" s="137" t="s">
        <v>324</v>
      </c>
      <c r="C245" s="121">
        <v>1317</v>
      </c>
      <c r="D245" s="140">
        <v>30</v>
      </c>
      <c r="E245" s="344">
        <v>8.4499999999999993</v>
      </c>
    </row>
    <row r="246" spans="1:5">
      <c r="A246" s="124" t="s">
        <v>325</v>
      </c>
      <c r="B246" s="137" t="s">
        <v>326</v>
      </c>
      <c r="C246" s="121">
        <v>242</v>
      </c>
      <c r="D246" s="140">
        <v>30</v>
      </c>
      <c r="E246" s="344">
        <v>8.4499999999999993</v>
      </c>
    </row>
    <row r="247" spans="1:5">
      <c r="A247" s="123" t="s">
        <v>327</v>
      </c>
      <c r="B247" s="137" t="s">
        <v>328</v>
      </c>
      <c r="C247" s="121">
        <v>1005</v>
      </c>
      <c r="D247" s="140">
        <v>30</v>
      </c>
      <c r="E247" s="344">
        <v>8.4499999999999993</v>
      </c>
    </row>
    <row r="248" spans="1:5">
      <c r="A248" s="123" t="s">
        <v>329</v>
      </c>
      <c r="B248" s="137" t="s">
        <v>330</v>
      </c>
      <c r="C248" s="121">
        <v>1539</v>
      </c>
      <c r="D248" s="140">
        <v>30</v>
      </c>
      <c r="E248" s="344">
        <v>8.4499999999999993</v>
      </c>
    </row>
    <row r="249" spans="1:5">
      <c r="A249" s="112">
        <v>840026648554</v>
      </c>
      <c r="B249" s="181" t="s">
        <v>331</v>
      </c>
      <c r="C249" s="113">
        <v>2798</v>
      </c>
      <c r="D249" s="140">
        <v>30</v>
      </c>
      <c r="E249" s="344">
        <v>8.4499999999999993</v>
      </c>
    </row>
    <row r="250" spans="1:5">
      <c r="A250" s="112">
        <v>840026648561</v>
      </c>
      <c r="B250" s="181" t="s">
        <v>332</v>
      </c>
      <c r="C250" s="113">
        <v>1292</v>
      </c>
      <c r="D250" s="140">
        <v>30</v>
      </c>
      <c r="E250" s="344">
        <v>8.4499999999999993</v>
      </c>
    </row>
    <row r="251" spans="1:5">
      <c r="A251" s="112">
        <v>840026648578</v>
      </c>
      <c r="B251" s="181" t="s">
        <v>333</v>
      </c>
      <c r="C251" s="113">
        <v>2445</v>
      </c>
      <c r="D251" s="140">
        <v>30</v>
      </c>
      <c r="E251" s="344">
        <v>8.4499999999999993</v>
      </c>
    </row>
    <row r="252" spans="1:5">
      <c r="A252" s="112">
        <v>840026648585</v>
      </c>
      <c r="B252" s="181" t="s">
        <v>334</v>
      </c>
      <c r="C252" s="113">
        <v>2901</v>
      </c>
      <c r="D252" s="140">
        <v>30</v>
      </c>
      <c r="E252" s="344">
        <v>8.4499999999999993</v>
      </c>
    </row>
    <row r="253" spans="1:5">
      <c r="A253" s="112">
        <v>840026652926</v>
      </c>
      <c r="B253" s="181" t="s">
        <v>335</v>
      </c>
      <c r="C253" s="113">
        <v>2401</v>
      </c>
      <c r="D253" s="140">
        <v>30</v>
      </c>
      <c r="E253" s="344">
        <v>8.4499999999999993</v>
      </c>
    </row>
    <row r="254" spans="1:5">
      <c r="A254" s="112">
        <v>840026652933</v>
      </c>
      <c r="B254" s="181" t="s">
        <v>336</v>
      </c>
      <c r="C254" s="113">
        <v>2598</v>
      </c>
      <c r="D254" s="140">
        <v>30</v>
      </c>
      <c r="E254" s="344">
        <v>8.4499999999999993</v>
      </c>
    </row>
    <row r="255" spans="1:5">
      <c r="A255" s="112">
        <v>840026652940</v>
      </c>
      <c r="B255" s="181" t="s">
        <v>337</v>
      </c>
      <c r="C255" s="113">
        <v>2766</v>
      </c>
      <c r="D255" s="140">
        <v>30</v>
      </c>
      <c r="E255" s="344">
        <v>8.4499999999999993</v>
      </c>
    </row>
    <row r="256" spans="1:5">
      <c r="A256" s="112">
        <v>840026652957</v>
      </c>
      <c r="B256" s="181" t="s">
        <v>338</v>
      </c>
      <c r="C256" s="113">
        <v>3775</v>
      </c>
      <c r="D256" s="140">
        <v>30</v>
      </c>
      <c r="E256" s="344">
        <v>8.4499999999999993</v>
      </c>
    </row>
    <row r="257" spans="1:6">
      <c r="A257" s="116" t="s">
        <v>339</v>
      </c>
      <c r="B257" s="185" t="s">
        <v>340</v>
      </c>
      <c r="C257" s="116">
        <v>142</v>
      </c>
      <c r="D257" s="140">
        <v>30</v>
      </c>
      <c r="E257" s="344">
        <v>8.4499999999999993</v>
      </c>
    </row>
    <row r="258" spans="1:6">
      <c r="A258" s="116" t="s">
        <v>341</v>
      </c>
      <c r="B258" s="185" t="s">
        <v>342</v>
      </c>
      <c r="C258" s="116">
        <v>189</v>
      </c>
      <c r="D258" s="140">
        <v>30</v>
      </c>
      <c r="E258" s="344">
        <v>8.4499999999999993</v>
      </c>
    </row>
    <row r="259" spans="1:6">
      <c r="A259" s="116" t="s">
        <v>343</v>
      </c>
      <c r="B259" s="185" t="s">
        <v>344</v>
      </c>
      <c r="C259" s="116">
        <v>190</v>
      </c>
      <c r="D259" s="140">
        <v>30</v>
      </c>
      <c r="E259" s="344">
        <v>8.4499999999999993</v>
      </c>
    </row>
    <row r="260" spans="1:6">
      <c r="A260" s="116" t="s">
        <v>345</v>
      </c>
      <c r="B260" s="185" t="s">
        <v>346</v>
      </c>
      <c r="C260" s="116">
        <v>351</v>
      </c>
      <c r="D260" s="140">
        <v>30</v>
      </c>
      <c r="E260" s="344">
        <v>8.4499999999999993</v>
      </c>
    </row>
    <row r="261" spans="1:6">
      <c r="A261" s="116" t="s">
        <v>347</v>
      </c>
      <c r="B261" s="185" t="s">
        <v>348</v>
      </c>
      <c r="C261" s="116">
        <v>256</v>
      </c>
      <c r="D261" s="140">
        <v>30</v>
      </c>
      <c r="E261" s="344">
        <v>8.4499999999999993</v>
      </c>
    </row>
    <row r="262" spans="1:6">
      <c r="A262" s="124">
        <v>840026655354</v>
      </c>
      <c r="B262" s="186" t="s">
        <v>349</v>
      </c>
      <c r="C262" s="126">
        <v>2030</v>
      </c>
      <c r="D262" s="140">
        <v>30</v>
      </c>
      <c r="E262" s="344">
        <v>8.4499999999999993</v>
      </c>
    </row>
    <row r="263" spans="1:6">
      <c r="A263" s="123" t="s">
        <v>350</v>
      </c>
      <c r="B263" s="137" t="s">
        <v>351</v>
      </c>
      <c r="C263" s="121">
        <v>1404</v>
      </c>
      <c r="D263" s="140">
        <v>30</v>
      </c>
      <c r="E263" s="344">
        <v>8.4499999999999993</v>
      </c>
    </row>
    <row r="264" spans="1:6">
      <c r="A264" s="124">
        <v>840026657266</v>
      </c>
      <c r="B264" s="186" t="s">
        <v>352</v>
      </c>
      <c r="C264" s="126">
        <v>1865</v>
      </c>
      <c r="D264" s="140">
        <v>30</v>
      </c>
      <c r="E264" s="344">
        <v>8.4499999999999993</v>
      </c>
    </row>
    <row r="265" spans="1:6">
      <c r="A265" s="116" t="s">
        <v>353</v>
      </c>
      <c r="B265" s="185" t="s">
        <v>354</v>
      </c>
      <c r="C265" s="116">
        <v>53</v>
      </c>
      <c r="D265" s="140">
        <v>30</v>
      </c>
      <c r="E265" s="344">
        <v>8.4499999999999993</v>
      </c>
    </row>
    <row r="266" spans="1:6">
      <c r="A266" s="116" t="s">
        <v>355</v>
      </c>
      <c r="B266" s="185" t="s">
        <v>356</v>
      </c>
      <c r="C266" s="116">
        <v>79</v>
      </c>
      <c r="D266" s="140">
        <v>30</v>
      </c>
      <c r="E266" s="344">
        <v>8.4499999999999993</v>
      </c>
    </row>
    <row r="267" spans="1:6">
      <c r="A267" s="116" t="s">
        <v>357</v>
      </c>
      <c r="B267" s="185" t="s">
        <v>358</v>
      </c>
      <c r="C267" s="116">
        <v>322</v>
      </c>
      <c r="D267" s="140">
        <v>30</v>
      </c>
      <c r="E267" s="344">
        <v>8.4499999999999993</v>
      </c>
      <c r="F267" s="118"/>
    </row>
    <row r="268" spans="1:6">
      <c r="A268" s="116" t="s">
        <v>359</v>
      </c>
      <c r="B268" s="185" t="s">
        <v>360</v>
      </c>
      <c r="C268" s="116">
        <v>229</v>
      </c>
      <c r="D268" s="140">
        <v>30</v>
      </c>
      <c r="E268" s="344">
        <v>8.4499999999999993</v>
      </c>
      <c r="F268" s="118"/>
    </row>
    <row r="269" spans="1:6">
      <c r="A269" s="116" t="s">
        <v>361</v>
      </c>
      <c r="B269" s="185" t="s">
        <v>362</v>
      </c>
      <c r="C269" s="116">
        <v>395</v>
      </c>
      <c r="D269" s="169">
        <v>34</v>
      </c>
      <c r="E269" s="349">
        <v>9.0399999999999991</v>
      </c>
      <c r="F269" s="118"/>
    </row>
    <row r="270" spans="1:6">
      <c r="A270" s="116" t="s">
        <v>363</v>
      </c>
      <c r="B270" s="185" t="s">
        <v>364</v>
      </c>
      <c r="C270" s="116">
        <v>245</v>
      </c>
      <c r="D270" s="169">
        <v>34</v>
      </c>
      <c r="E270" s="349">
        <v>9.0399999999999991</v>
      </c>
      <c r="F270" s="118"/>
    </row>
    <row r="271" spans="1:6">
      <c r="A271" s="116" t="s">
        <v>365</v>
      </c>
      <c r="B271" s="185" t="s">
        <v>366</v>
      </c>
      <c r="C271" s="116">
        <v>395</v>
      </c>
      <c r="D271" s="169">
        <v>34</v>
      </c>
      <c r="E271" s="349">
        <v>9.0399999999999991</v>
      </c>
      <c r="F271" s="118"/>
    </row>
    <row r="272" spans="1:6">
      <c r="A272" s="120" t="s">
        <v>367</v>
      </c>
      <c r="B272" s="184" t="s">
        <v>368</v>
      </c>
      <c r="C272" s="121">
        <v>484</v>
      </c>
      <c r="D272" s="169">
        <v>34</v>
      </c>
      <c r="E272" s="349">
        <v>9.0399999999999991</v>
      </c>
      <c r="F272" s="118"/>
    </row>
    <row r="273" spans="1:6">
      <c r="A273" s="116" t="s">
        <v>369</v>
      </c>
      <c r="B273" s="185" t="s">
        <v>370</v>
      </c>
      <c r="C273" s="125">
        <v>987</v>
      </c>
      <c r="D273" s="169">
        <v>36</v>
      </c>
      <c r="E273" s="349">
        <v>9.0399999999999991</v>
      </c>
      <c r="F273" s="118"/>
    </row>
    <row r="274" spans="1:6">
      <c r="A274" s="124" t="s">
        <v>371</v>
      </c>
      <c r="B274" s="137" t="s">
        <v>372</v>
      </c>
      <c r="C274" s="121">
        <v>689</v>
      </c>
      <c r="D274" s="169">
        <v>36</v>
      </c>
      <c r="E274" s="349">
        <v>9.0399999999999991</v>
      </c>
      <c r="F274" s="118"/>
    </row>
    <row r="275" spans="1:6">
      <c r="A275" s="120">
        <v>840026670241</v>
      </c>
      <c r="B275" s="184" t="s">
        <v>373</v>
      </c>
      <c r="C275" s="121">
        <v>763</v>
      </c>
      <c r="D275" s="169">
        <v>36</v>
      </c>
      <c r="E275" s="349">
        <v>9.0399999999999991</v>
      </c>
      <c r="F275" s="118"/>
    </row>
    <row r="276" spans="1:6">
      <c r="A276" s="120">
        <v>840026670258</v>
      </c>
      <c r="B276" s="184" t="s">
        <v>374</v>
      </c>
      <c r="C276" s="121">
        <v>1160</v>
      </c>
      <c r="D276" s="169">
        <v>36</v>
      </c>
      <c r="E276" s="349">
        <v>9.0399999999999991</v>
      </c>
    </row>
    <row r="277" spans="1:6">
      <c r="A277" s="116" t="s">
        <v>375</v>
      </c>
      <c r="B277" s="185" t="s">
        <v>376</v>
      </c>
      <c r="C277" s="116">
        <v>1</v>
      </c>
      <c r="D277" s="170">
        <v>35</v>
      </c>
      <c r="E277" s="349">
        <v>9.0399999999999991</v>
      </c>
    </row>
    <row r="278" spans="1:6">
      <c r="A278" s="123" t="s">
        <v>377</v>
      </c>
      <c r="B278" s="137" t="s">
        <v>378</v>
      </c>
      <c r="C278" s="122">
        <v>411</v>
      </c>
      <c r="D278" s="142">
        <v>24</v>
      </c>
      <c r="E278" s="344">
        <v>5.14</v>
      </c>
    </row>
    <row r="279" spans="1:6">
      <c r="A279" s="112">
        <v>840026661775</v>
      </c>
      <c r="B279" s="133" t="s">
        <v>379</v>
      </c>
      <c r="C279" s="122">
        <f>3263-500</f>
        <v>2763</v>
      </c>
      <c r="D279" s="142">
        <v>24</v>
      </c>
      <c r="E279" s="344">
        <v>5.14</v>
      </c>
      <c r="F279" s="118"/>
    </row>
    <row r="280" spans="1:6">
      <c r="A280" s="116" t="s">
        <v>380</v>
      </c>
      <c r="B280" s="185" t="s">
        <v>381</v>
      </c>
      <c r="C280" s="132">
        <v>2033</v>
      </c>
      <c r="D280" s="142">
        <v>24</v>
      </c>
      <c r="E280" s="344">
        <v>5.14</v>
      </c>
      <c r="F280" s="118"/>
    </row>
    <row r="281" spans="1:6">
      <c r="A281" s="127">
        <v>840026664165</v>
      </c>
      <c r="B281" s="187" t="s">
        <v>382</v>
      </c>
      <c r="C281" s="128">
        <v>4690</v>
      </c>
      <c r="D281" s="169">
        <v>24</v>
      </c>
      <c r="E281" s="349">
        <v>5.14</v>
      </c>
      <c r="F281" s="118"/>
    </row>
    <row r="282" spans="1:6">
      <c r="A282" s="120">
        <v>840026669054</v>
      </c>
      <c r="B282" s="184" t="s">
        <v>383</v>
      </c>
      <c r="C282" s="121">
        <v>231</v>
      </c>
      <c r="D282" s="169">
        <v>24</v>
      </c>
      <c r="E282" s="349">
        <v>5.14</v>
      </c>
      <c r="F282" s="118"/>
    </row>
    <row r="283" spans="1:6">
      <c r="A283" s="124" t="s">
        <v>384</v>
      </c>
      <c r="B283" s="184" t="s">
        <v>385</v>
      </c>
      <c r="C283" s="121">
        <v>375</v>
      </c>
      <c r="D283" s="169">
        <v>24</v>
      </c>
      <c r="E283" s="349">
        <v>5.14</v>
      </c>
      <c r="F283" s="118"/>
    </row>
    <row r="284" spans="1:6">
      <c r="A284" s="120">
        <v>840026674812</v>
      </c>
      <c r="B284" s="184" t="s">
        <v>386</v>
      </c>
      <c r="C284" s="121">
        <v>336</v>
      </c>
      <c r="D284" s="169">
        <v>24</v>
      </c>
      <c r="E284" s="349">
        <v>5.14</v>
      </c>
      <c r="F284" s="118"/>
    </row>
    <row r="285" spans="1:6">
      <c r="A285" s="116" t="s">
        <v>387</v>
      </c>
      <c r="B285" s="185" t="s">
        <v>388</v>
      </c>
      <c r="C285" s="116">
        <v>36</v>
      </c>
      <c r="D285" s="169">
        <v>24</v>
      </c>
      <c r="E285" s="349">
        <v>5.14</v>
      </c>
    </row>
    <row r="286" spans="1:6">
      <c r="A286" s="116" t="s">
        <v>389</v>
      </c>
      <c r="B286" s="185" t="s">
        <v>390</v>
      </c>
      <c r="C286" s="116">
        <v>85</v>
      </c>
      <c r="D286" s="169">
        <v>24</v>
      </c>
      <c r="E286" s="349">
        <v>5.14</v>
      </c>
    </row>
    <row r="287" spans="1:6">
      <c r="A287" s="112">
        <v>816657028225</v>
      </c>
      <c r="B287" s="181" t="s">
        <v>391</v>
      </c>
      <c r="C287" s="129">
        <v>690</v>
      </c>
      <c r="D287" s="142">
        <v>25</v>
      </c>
      <c r="E287" s="344">
        <v>5.85</v>
      </c>
    </row>
    <row r="288" spans="1:6">
      <c r="A288" s="123" t="s">
        <v>392</v>
      </c>
      <c r="B288" s="137" t="s">
        <v>393</v>
      </c>
      <c r="C288" s="129">
        <v>188</v>
      </c>
      <c r="D288" s="142">
        <v>25</v>
      </c>
      <c r="E288" s="344">
        <v>5.85</v>
      </c>
      <c r="F288" s="117"/>
    </row>
    <row r="289" spans="1:5">
      <c r="A289" s="112">
        <v>816657028157</v>
      </c>
      <c r="B289" s="133" t="s">
        <v>394</v>
      </c>
      <c r="C289" s="122">
        <v>828</v>
      </c>
      <c r="D289" s="142">
        <v>25</v>
      </c>
      <c r="E289" s="344">
        <v>5.85</v>
      </c>
    </row>
    <row r="290" spans="1:5">
      <c r="A290" s="123" t="s">
        <v>395</v>
      </c>
      <c r="B290" s="137" t="s">
        <v>396</v>
      </c>
      <c r="C290" s="171">
        <v>8376</v>
      </c>
      <c r="D290" s="169">
        <v>15</v>
      </c>
      <c r="E290" s="349">
        <v>4.55</v>
      </c>
    </row>
    <row r="291" spans="1:5">
      <c r="A291" s="116" t="s">
        <v>397</v>
      </c>
      <c r="B291" s="185" t="s">
        <v>398</v>
      </c>
      <c r="C291" s="125">
        <v>341</v>
      </c>
      <c r="D291" s="167">
        <v>25</v>
      </c>
      <c r="E291" s="343">
        <v>5.85</v>
      </c>
    </row>
    <row r="292" spans="1:5">
      <c r="A292" s="116" t="s">
        <v>399</v>
      </c>
      <c r="B292" s="185" t="s">
        <v>400</v>
      </c>
      <c r="C292" s="125">
        <v>86</v>
      </c>
      <c r="D292" s="167">
        <v>25</v>
      </c>
      <c r="E292" s="343">
        <v>5.85</v>
      </c>
    </row>
    <row r="293" spans="1:5">
      <c r="A293" s="116" t="s">
        <v>392</v>
      </c>
      <c r="B293" s="185" t="s">
        <v>401</v>
      </c>
      <c r="C293" s="125">
        <v>114</v>
      </c>
      <c r="D293" s="167">
        <v>25</v>
      </c>
      <c r="E293" s="343">
        <v>5.85</v>
      </c>
    </row>
    <row r="294" spans="1:5">
      <c r="A294" s="116" t="s">
        <v>402</v>
      </c>
      <c r="B294" s="185" t="s">
        <v>403</v>
      </c>
      <c r="C294" s="125">
        <v>77</v>
      </c>
      <c r="D294" s="167">
        <v>25</v>
      </c>
      <c r="E294" s="343">
        <v>5.85</v>
      </c>
    </row>
    <row r="295" spans="1:5">
      <c r="A295" s="116" t="s">
        <v>404</v>
      </c>
      <c r="B295" s="185" t="s">
        <v>405</v>
      </c>
      <c r="C295" s="116">
        <v>1</v>
      </c>
      <c r="D295" s="167">
        <v>25</v>
      </c>
      <c r="E295" s="343">
        <v>5.85</v>
      </c>
    </row>
    <row r="296" spans="1:5">
      <c r="A296" s="124">
        <v>840026653824</v>
      </c>
      <c r="B296" s="137" t="s">
        <v>406</v>
      </c>
      <c r="C296" s="126">
        <v>2629</v>
      </c>
      <c r="D296" s="142">
        <v>22</v>
      </c>
      <c r="E296" s="344">
        <v>7.15</v>
      </c>
    </row>
    <row r="297" spans="1:5">
      <c r="A297" s="123" t="s">
        <v>407</v>
      </c>
      <c r="B297" s="137" t="s">
        <v>408</v>
      </c>
      <c r="C297" s="121">
        <v>1</v>
      </c>
      <c r="D297" s="142">
        <v>22</v>
      </c>
      <c r="E297" s="344">
        <v>7.15</v>
      </c>
    </row>
    <row r="298" spans="1:5">
      <c r="A298" s="123" t="s">
        <v>409</v>
      </c>
      <c r="B298" s="137" t="s">
        <v>410</v>
      </c>
      <c r="C298" s="121">
        <v>3</v>
      </c>
      <c r="D298" s="142">
        <v>22</v>
      </c>
      <c r="E298" s="344">
        <v>7.15</v>
      </c>
    </row>
    <row r="299" spans="1:5">
      <c r="A299" s="124">
        <v>840026653893</v>
      </c>
      <c r="B299" s="188" t="s">
        <v>411</v>
      </c>
      <c r="C299" s="126">
        <v>1384</v>
      </c>
      <c r="D299" s="142">
        <v>12</v>
      </c>
      <c r="E299" s="344">
        <v>3.25</v>
      </c>
    </row>
    <row r="300" spans="1:5">
      <c r="A300" s="124" t="s">
        <v>412</v>
      </c>
      <c r="B300" s="137" t="s">
        <v>413</v>
      </c>
      <c r="C300" s="126">
        <v>41</v>
      </c>
      <c r="D300" s="142">
        <v>12</v>
      </c>
      <c r="E300" s="344">
        <v>3.25</v>
      </c>
    </row>
    <row r="301" spans="1:5">
      <c r="A301" s="116" t="s">
        <v>414</v>
      </c>
      <c r="B301" s="185" t="s">
        <v>415</v>
      </c>
      <c r="C301" s="116">
        <v>113</v>
      </c>
      <c r="D301" s="142">
        <v>23</v>
      </c>
      <c r="E301" s="344">
        <v>7.15</v>
      </c>
    </row>
    <row r="302" spans="1:5">
      <c r="A302" s="116" t="s">
        <v>416</v>
      </c>
      <c r="B302" s="185" t="s">
        <v>417</v>
      </c>
      <c r="C302" s="116">
        <v>39</v>
      </c>
      <c r="D302" s="142">
        <v>23</v>
      </c>
      <c r="E302" s="344">
        <v>7.15</v>
      </c>
    </row>
    <row r="303" spans="1:5">
      <c r="A303" s="116" t="s">
        <v>418</v>
      </c>
      <c r="B303" s="185" t="s">
        <v>419</v>
      </c>
      <c r="C303" s="116">
        <v>10</v>
      </c>
      <c r="D303" s="142">
        <v>23</v>
      </c>
      <c r="E303" s="344">
        <v>7.15</v>
      </c>
    </row>
    <row r="304" spans="1:5">
      <c r="A304" s="127">
        <v>840026659574</v>
      </c>
      <c r="B304" s="187" t="s">
        <v>420</v>
      </c>
      <c r="C304" s="128">
        <v>4500</v>
      </c>
      <c r="D304" s="142">
        <v>23</v>
      </c>
      <c r="E304" s="344">
        <v>7.15</v>
      </c>
    </row>
    <row r="305" spans="1:8">
      <c r="A305" s="116" t="s">
        <v>421</v>
      </c>
      <c r="B305" s="185" t="s">
        <v>422</v>
      </c>
      <c r="C305" s="116">
        <v>62</v>
      </c>
      <c r="D305" s="142">
        <v>23</v>
      </c>
      <c r="E305" s="344">
        <v>7.15</v>
      </c>
    </row>
    <row r="306" spans="1:8">
      <c r="A306" s="116" t="s">
        <v>423</v>
      </c>
      <c r="B306" s="185" t="s">
        <v>424</v>
      </c>
      <c r="C306" s="116">
        <v>154</v>
      </c>
      <c r="D306" s="142">
        <v>23</v>
      </c>
      <c r="E306" s="344">
        <v>7.15</v>
      </c>
      <c r="F306" s="119"/>
    </row>
    <row r="307" spans="1:8" ht="15" customHeight="1">
      <c r="A307" s="112">
        <v>840026661584</v>
      </c>
      <c r="B307" s="133" t="s">
        <v>425</v>
      </c>
      <c r="C307" s="122">
        <v>1530</v>
      </c>
      <c r="D307" s="142">
        <v>23</v>
      </c>
      <c r="E307" s="344">
        <v>7.15</v>
      </c>
      <c r="H307" s="110"/>
    </row>
    <row r="308" spans="1:8">
      <c r="A308" s="123" t="s">
        <v>426</v>
      </c>
      <c r="B308" s="137" t="s">
        <v>427</v>
      </c>
      <c r="C308" s="121">
        <v>1</v>
      </c>
      <c r="D308" s="170"/>
      <c r="E308" s="350">
        <v>7.15</v>
      </c>
      <c r="H308" s="67"/>
    </row>
    <row r="309" spans="1:8" ht="15" customHeight="1">
      <c r="A309" s="425" t="s">
        <v>428</v>
      </c>
      <c r="B309" s="426"/>
      <c r="C309" s="426"/>
      <c r="D309" s="426"/>
      <c r="E309" s="409"/>
      <c r="H309" s="67"/>
    </row>
    <row r="310" spans="1:8" ht="16">
      <c r="A310" s="2">
        <v>3614274004496</v>
      </c>
      <c r="B310" s="216" t="s">
        <v>429</v>
      </c>
      <c r="C310" s="2">
        <v>1299</v>
      </c>
      <c r="D310" s="209">
        <v>53</v>
      </c>
      <c r="E310" s="336">
        <v>16.25</v>
      </c>
      <c r="H310" s="67"/>
    </row>
    <row r="311" spans="1:8" ht="15" customHeight="1">
      <c r="A311" s="64">
        <v>3614270576706</v>
      </c>
      <c r="B311" s="239" t="s">
        <v>430</v>
      </c>
      <c r="C311" s="65">
        <f>129-12</f>
        <v>117</v>
      </c>
      <c r="D311" s="209">
        <v>63</v>
      </c>
      <c r="E311" s="336">
        <v>13</v>
      </c>
      <c r="H311" s="67"/>
    </row>
    <row r="312" spans="1:8" ht="15" customHeight="1">
      <c r="A312" s="2">
        <v>3605971956515</v>
      </c>
      <c r="B312" s="216" t="s">
        <v>431</v>
      </c>
      <c r="C312" s="6">
        <v>1426</v>
      </c>
      <c r="D312" s="208">
        <v>31</v>
      </c>
      <c r="E312" s="332">
        <v>11.05</v>
      </c>
      <c r="H312" s="67"/>
    </row>
    <row r="313" spans="1:8" ht="15" customHeight="1">
      <c r="A313" s="64">
        <v>3614272707306</v>
      </c>
      <c r="B313" s="239" t="s">
        <v>432</v>
      </c>
      <c r="C313" s="65">
        <v>248</v>
      </c>
      <c r="D313" s="208">
        <v>31</v>
      </c>
      <c r="E313" s="332">
        <v>6.5</v>
      </c>
      <c r="H313" s="67"/>
    </row>
    <row r="314" spans="1:8" ht="15" customHeight="1">
      <c r="A314" s="218" t="s">
        <v>433</v>
      </c>
      <c r="B314" s="219" t="s">
        <v>434</v>
      </c>
      <c r="C314" s="65">
        <v>128</v>
      </c>
      <c r="D314" s="217">
        <v>32</v>
      </c>
      <c r="E314" s="346">
        <v>11.05</v>
      </c>
      <c r="H314" s="67"/>
    </row>
    <row r="315" spans="1:8" ht="15" customHeight="1">
      <c r="A315" s="2">
        <v>3614272458345</v>
      </c>
      <c r="B315" s="216" t="s">
        <v>435</v>
      </c>
      <c r="C315" s="5">
        <v>621</v>
      </c>
      <c r="D315" s="104">
        <v>31</v>
      </c>
      <c r="E315" s="332">
        <v>5.85</v>
      </c>
      <c r="H315" s="67"/>
    </row>
    <row r="316" spans="1:8" ht="15" customHeight="1">
      <c r="A316" s="240">
        <v>3614273855044</v>
      </c>
      <c r="B316" s="241" t="s">
        <v>436</v>
      </c>
      <c r="C316" s="5">
        <v>1855</v>
      </c>
      <c r="D316" s="210">
        <v>30</v>
      </c>
      <c r="E316" s="332">
        <v>10.4</v>
      </c>
      <c r="H316" s="67"/>
    </row>
    <row r="317" spans="1:8" ht="15" customHeight="1">
      <c r="A317" s="240">
        <v>3614273855075</v>
      </c>
      <c r="B317" s="241" t="s">
        <v>437</v>
      </c>
      <c r="C317" s="2">
        <v>61</v>
      </c>
      <c r="D317" s="210">
        <v>30</v>
      </c>
      <c r="E317" s="332">
        <v>9.1</v>
      </c>
      <c r="H317" s="67"/>
    </row>
    <row r="318" spans="1:8" ht="15" customHeight="1">
      <c r="A318" s="2">
        <v>3614274097900</v>
      </c>
      <c r="B318" s="216" t="s">
        <v>438</v>
      </c>
      <c r="C318" s="2">
        <f>155-12</f>
        <v>143</v>
      </c>
      <c r="D318" s="209">
        <v>30</v>
      </c>
      <c r="E318" s="336">
        <v>14.3</v>
      </c>
      <c r="H318" s="67"/>
    </row>
    <row r="319" spans="1:8" ht="15" customHeight="1">
      <c r="A319" s="10">
        <v>3614271870704</v>
      </c>
      <c r="B319" s="216" t="s">
        <v>439</v>
      </c>
      <c r="C319" s="2">
        <v>1270</v>
      </c>
      <c r="D319" s="209">
        <v>27</v>
      </c>
      <c r="E319" s="336">
        <v>11.05</v>
      </c>
      <c r="H319" s="67"/>
    </row>
    <row r="320" spans="1:8" ht="15" customHeight="1">
      <c r="A320" s="2">
        <v>3605971800115</v>
      </c>
      <c r="B320" s="216" t="s">
        <v>440</v>
      </c>
      <c r="C320" s="6">
        <v>737</v>
      </c>
      <c r="D320" s="209">
        <v>26</v>
      </c>
      <c r="E320" s="336">
        <v>11.05</v>
      </c>
      <c r="H320" s="67"/>
    </row>
    <row r="321" spans="1:8" ht="15" customHeight="1">
      <c r="A321" s="2">
        <v>96018120427</v>
      </c>
      <c r="B321" s="216" t="s">
        <v>441</v>
      </c>
      <c r="C321" s="6">
        <v>4800</v>
      </c>
      <c r="D321" s="209">
        <v>26</v>
      </c>
      <c r="E321" s="336">
        <v>11.05</v>
      </c>
      <c r="H321" s="67"/>
    </row>
    <row r="322" spans="1:8" ht="15" customHeight="1">
      <c r="A322" s="2">
        <v>3614270759970</v>
      </c>
      <c r="B322" s="216" t="s">
        <v>442</v>
      </c>
      <c r="C322" s="5">
        <v>4800</v>
      </c>
      <c r="D322" s="210">
        <v>16</v>
      </c>
      <c r="E322" s="336">
        <v>5.14</v>
      </c>
      <c r="H322" s="67"/>
    </row>
    <row r="323" spans="1:8" ht="15" customHeight="1">
      <c r="A323" s="240" t="s">
        <v>443</v>
      </c>
      <c r="B323" s="180" t="s">
        <v>444</v>
      </c>
      <c r="C323" s="243" t="s">
        <v>445</v>
      </c>
      <c r="D323" s="209">
        <v>35</v>
      </c>
      <c r="E323" s="336">
        <v>13</v>
      </c>
      <c r="H323" s="67"/>
    </row>
    <row r="324" spans="1:8" ht="15" customHeight="1">
      <c r="A324" s="240">
        <v>3614273868402</v>
      </c>
      <c r="B324" s="216" t="s">
        <v>446</v>
      </c>
      <c r="C324" s="5">
        <v>0</v>
      </c>
      <c r="D324" s="209">
        <v>35</v>
      </c>
      <c r="E324" s="336">
        <v>13</v>
      </c>
      <c r="H324" s="110"/>
    </row>
    <row r="325" spans="1:8" ht="16">
      <c r="A325" s="2">
        <v>3614274212075</v>
      </c>
      <c r="B325" s="242" t="s">
        <v>447</v>
      </c>
      <c r="C325" s="2">
        <v>312</v>
      </c>
      <c r="D325" s="209">
        <v>25</v>
      </c>
      <c r="E325" s="336">
        <v>9.75</v>
      </c>
      <c r="H325" s="110"/>
    </row>
    <row r="326" spans="1:8" ht="15" customHeight="1">
      <c r="A326" s="425" t="s">
        <v>448</v>
      </c>
      <c r="B326" s="426"/>
      <c r="C326" s="426"/>
      <c r="D326" s="426"/>
      <c r="E326" s="409"/>
      <c r="H326" s="110"/>
    </row>
    <row r="327" spans="1:8" ht="15" customHeight="1">
      <c r="A327" s="136">
        <v>736150169402</v>
      </c>
      <c r="B327" s="137" t="s">
        <v>449</v>
      </c>
      <c r="C327" s="145">
        <v>2550</v>
      </c>
      <c r="D327" s="146">
        <v>32</v>
      </c>
      <c r="E327" s="344">
        <v>7.15</v>
      </c>
      <c r="H327" s="110"/>
    </row>
    <row r="328" spans="1:8" ht="15" customHeight="1">
      <c r="A328" s="425" t="s">
        <v>450</v>
      </c>
      <c r="B328" s="426"/>
      <c r="C328" s="426"/>
      <c r="D328" s="426"/>
      <c r="E328" s="409"/>
      <c r="H328" s="110"/>
    </row>
    <row r="329" spans="1:8" ht="15" customHeight="1">
      <c r="A329" s="124">
        <v>810000273881</v>
      </c>
      <c r="B329" s="137" t="s">
        <v>451</v>
      </c>
      <c r="C329" s="123">
        <v>1202</v>
      </c>
      <c r="D329" s="142"/>
      <c r="E329" s="344">
        <v>3.58</v>
      </c>
      <c r="H329" s="110"/>
    </row>
    <row r="330" spans="1:8" ht="15" customHeight="1">
      <c r="A330" s="425" t="s">
        <v>452</v>
      </c>
      <c r="B330" s="426"/>
      <c r="C330" s="426"/>
      <c r="D330" s="426"/>
      <c r="E330" s="409"/>
      <c r="H330" s="110"/>
    </row>
    <row r="331" spans="1:8" ht="15" customHeight="1">
      <c r="A331" s="112">
        <v>814391019882</v>
      </c>
      <c r="B331" s="133" t="s">
        <v>453</v>
      </c>
      <c r="C331" s="111">
        <v>3524</v>
      </c>
      <c r="D331" s="144">
        <v>20</v>
      </c>
      <c r="E331" s="337">
        <v>3.84</v>
      </c>
      <c r="H331" s="110"/>
    </row>
    <row r="332" spans="1:8" ht="15" customHeight="1">
      <c r="A332" s="425" t="s">
        <v>454</v>
      </c>
      <c r="B332" s="426"/>
      <c r="C332" s="426"/>
      <c r="D332" s="426"/>
      <c r="E332" s="409"/>
      <c r="H332" s="110"/>
    </row>
    <row r="333" spans="1:8" ht="15" customHeight="1">
      <c r="A333" s="147">
        <v>71249418482</v>
      </c>
      <c r="B333" s="190" t="s">
        <v>455</v>
      </c>
      <c r="C333" s="148">
        <v>1008</v>
      </c>
      <c r="D333" s="149"/>
      <c r="E333" s="339">
        <v>5.14</v>
      </c>
      <c r="H333" s="110"/>
    </row>
    <row r="334" spans="1:8" ht="15" customHeight="1">
      <c r="A334" s="112">
        <v>9344329259109</v>
      </c>
      <c r="B334" s="133" t="s">
        <v>456</v>
      </c>
      <c r="C334" s="111">
        <v>2720</v>
      </c>
      <c r="D334" s="144">
        <v>16.989999999999998</v>
      </c>
      <c r="E334" s="337">
        <v>3.84</v>
      </c>
      <c r="H334" s="110"/>
    </row>
    <row r="335" spans="1:8" ht="15" customHeight="1">
      <c r="A335" s="425" t="s">
        <v>457</v>
      </c>
      <c r="B335" s="426"/>
      <c r="C335" s="426"/>
      <c r="D335" s="426"/>
      <c r="E335" s="409"/>
      <c r="H335" s="110"/>
    </row>
    <row r="336" spans="1:8" ht="15" customHeight="1">
      <c r="A336" s="425" t="s">
        <v>458</v>
      </c>
      <c r="B336" s="426"/>
      <c r="C336" s="426"/>
      <c r="D336" s="426"/>
      <c r="E336" s="409"/>
      <c r="H336" s="110"/>
    </row>
    <row r="337" spans="1:8" ht="15" customHeight="1">
      <c r="A337" s="136">
        <v>3548752139229</v>
      </c>
      <c r="B337" s="137" t="s">
        <v>459</v>
      </c>
      <c r="C337" s="138">
        <v>20</v>
      </c>
      <c r="D337" s="146">
        <v>30</v>
      </c>
      <c r="E337" s="344">
        <f t="shared" ref="E337:E351" si="0">D337*0.45</f>
        <v>13.5</v>
      </c>
      <c r="H337" s="110"/>
    </row>
    <row r="338" spans="1:8" ht="15" customHeight="1">
      <c r="A338" s="136">
        <v>3548752141239</v>
      </c>
      <c r="B338" s="137" t="s">
        <v>460</v>
      </c>
      <c r="C338" s="138">
        <v>10</v>
      </c>
      <c r="D338" s="146">
        <v>30</v>
      </c>
      <c r="E338" s="344">
        <f t="shared" si="0"/>
        <v>13.5</v>
      </c>
      <c r="H338" s="110"/>
    </row>
    <row r="339" spans="1:8" ht="15" customHeight="1">
      <c r="A339" s="136">
        <v>3548752141246</v>
      </c>
      <c r="B339" s="137" t="s">
        <v>461</v>
      </c>
      <c r="C339" s="138">
        <v>13</v>
      </c>
      <c r="D339" s="146">
        <v>30</v>
      </c>
      <c r="E339" s="344">
        <f t="shared" si="0"/>
        <v>13.5</v>
      </c>
      <c r="H339" s="110"/>
    </row>
    <row r="340" spans="1:8" ht="15" customHeight="1">
      <c r="A340" s="136">
        <v>3548752116176</v>
      </c>
      <c r="B340" s="137" t="s">
        <v>462</v>
      </c>
      <c r="C340" s="138">
        <v>22</v>
      </c>
      <c r="D340" s="146">
        <v>4</v>
      </c>
      <c r="E340" s="344">
        <f t="shared" si="0"/>
        <v>1.8</v>
      </c>
      <c r="H340" s="110"/>
    </row>
    <row r="341" spans="1:8" ht="15" customHeight="1">
      <c r="A341" s="136">
        <v>3548752122160</v>
      </c>
      <c r="B341" s="137" t="s">
        <v>463</v>
      </c>
      <c r="C341" s="138">
        <v>6</v>
      </c>
      <c r="D341" s="146">
        <v>19</v>
      </c>
      <c r="E341" s="344">
        <f t="shared" si="0"/>
        <v>8.5500000000000007</v>
      </c>
      <c r="H341" s="110"/>
    </row>
    <row r="342" spans="1:8" ht="15" customHeight="1">
      <c r="A342" s="136">
        <v>3548752121781</v>
      </c>
      <c r="B342" s="137" t="s">
        <v>464</v>
      </c>
      <c r="C342" s="138">
        <v>15</v>
      </c>
      <c r="D342" s="146">
        <v>19</v>
      </c>
      <c r="E342" s="344">
        <f t="shared" si="0"/>
        <v>8.5500000000000007</v>
      </c>
      <c r="H342" s="110"/>
    </row>
    <row r="343" spans="1:8" ht="15" customHeight="1">
      <c r="A343" s="136">
        <v>3548752122702</v>
      </c>
      <c r="B343" s="137" t="s">
        <v>465</v>
      </c>
      <c r="C343" s="138">
        <v>16</v>
      </c>
      <c r="D343" s="146">
        <v>19</v>
      </c>
      <c r="E343" s="344">
        <f t="shared" si="0"/>
        <v>8.5500000000000007</v>
      </c>
      <c r="H343" s="110"/>
    </row>
    <row r="344" spans="1:8" ht="15" customHeight="1">
      <c r="A344" s="136">
        <v>3548752121774</v>
      </c>
      <c r="B344" s="137" t="s">
        <v>466</v>
      </c>
      <c r="C344" s="138">
        <v>20</v>
      </c>
      <c r="D344" s="146">
        <v>19</v>
      </c>
      <c r="E344" s="344">
        <f t="shared" si="0"/>
        <v>8.5500000000000007</v>
      </c>
      <c r="H344" s="110"/>
    </row>
    <row r="345" spans="1:8" ht="15" customHeight="1">
      <c r="A345" s="136">
        <v>3548752122139</v>
      </c>
      <c r="B345" s="137" t="s">
        <v>467</v>
      </c>
      <c r="C345" s="138">
        <v>19</v>
      </c>
      <c r="D345" s="146">
        <v>19</v>
      </c>
      <c r="E345" s="344">
        <f t="shared" si="0"/>
        <v>8.5500000000000007</v>
      </c>
      <c r="H345" s="110"/>
    </row>
    <row r="346" spans="1:8" ht="15" customHeight="1">
      <c r="A346" s="136">
        <v>3548752122368</v>
      </c>
      <c r="B346" s="137" t="s">
        <v>468</v>
      </c>
      <c r="C346" s="138">
        <v>15</v>
      </c>
      <c r="D346" s="146">
        <v>19</v>
      </c>
      <c r="E346" s="344">
        <f t="shared" si="0"/>
        <v>8.5500000000000007</v>
      </c>
      <c r="H346" s="110"/>
    </row>
    <row r="347" spans="1:8" ht="15" customHeight="1">
      <c r="A347" s="136">
        <v>3548752122276</v>
      </c>
      <c r="B347" s="137" t="s">
        <v>469</v>
      </c>
      <c r="C347" s="138">
        <v>17</v>
      </c>
      <c r="D347" s="146">
        <v>19</v>
      </c>
      <c r="E347" s="344">
        <f t="shared" si="0"/>
        <v>8.5500000000000007</v>
      </c>
      <c r="H347" s="110"/>
    </row>
    <row r="348" spans="1:8" ht="15" customHeight="1">
      <c r="A348" s="136">
        <v>3548752121934</v>
      </c>
      <c r="B348" s="137" t="s">
        <v>470</v>
      </c>
      <c r="C348" s="138">
        <v>17</v>
      </c>
      <c r="D348" s="146">
        <v>19</v>
      </c>
      <c r="E348" s="344">
        <f t="shared" si="0"/>
        <v>8.5500000000000007</v>
      </c>
      <c r="H348" s="110"/>
    </row>
    <row r="349" spans="1:8" ht="15" customHeight="1">
      <c r="A349" s="136">
        <v>3548752122153</v>
      </c>
      <c r="B349" s="137" t="s">
        <v>471</v>
      </c>
      <c r="C349" s="138">
        <v>34</v>
      </c>
      <c r="D349" s="146">
        <v>19</v>
      </c>
      <c r="E349" s="344">
        <f t="shared" si="0"/>
        <v>8.5500000000000007</v>
      </c>
      <c r="H349" s="110"/>
    </row>
    <row r="350" spans="1:8" ht="15" customHeight="1">
      <c r="A350" s="136">
        <v>3548752122023</v>
      </c>
      <c r="B350" s="137" t="s">
        <v>472</v>
      </c>
      <c r="C350" s="138">
        <v>14</v>
      </c>
      <c r="D350" s="146">
        <v>19</v>
      </c>
      <c r="E350" s="344">
        <f t="shared" si="0"/>
        <v>8.5500000000000007</v>
      </c>
      <c r="H350" s="110"/>
    </row>
    <row r="351" spans="1:8" ht="15" customHeight="1">
      <c r="A351" s="136">
        <v>3548752122085</v>
      </c>
      <c r="B351" s="137" t="s">
        <v>473</v>
      </c>
      <c r="C351" s="138">
        <v>21</v>
      </c>
      <c r="D351" s="146">
        <v>19</v>
      </c>
      <c r="E351" s="344">
        <f t="shared" si="0"/>
        <v>8.5500000000000007</v>
      </c>
      <c r="H351" s="110"/>
    </row>
    <row r="352" spans="1:8" ht="15" customHeight="1">
      <c r="A352" s="378" t="s">
        <v>474</v>
      </c>
      <c r="B352" s="378"/>
      <c r="C352" s="378"/>
      <c r="D352" s="378"/>
      <c r="E352" s="379"/>
      <c r="H352" s="110"/>
    </row>
    <row r="353" spans="1:8" ht="15" customHeight="1">
      <c r="A353" s="150">
        <v>810763033906</v>
      </c>
      <c r="B353" s="133" t="s">
        <v>475</v>
      </c>
      <c r="C353" s="111">
        <v>2086</v>
      </c>
      <c r="D353" s="151">
        <v>32</v>
      </c>
      <c r="E353" s="337">
        <v>11.05</v>
      </c>
      <c r="H353" s="110"/>
    </row>
    <row r="354" spans="1:8" ht="15" customHeight="1">
      <c r="A354" s="112">
        <v>810763033869</v>
      </c>
      <c r="B354" s="133" t="s">
        <v>476</v>
      </c>
      <c r="C354" s="113">
        <v>182</v>
      </c>
      <c r="D354" s="151">
        <v>32</v>
      </c>
      <c r="E354" s="337">
        <v>11.05</v>
      </c>
      <c r="H354" s="110"/>
    </row>
    <row r="355" spans="1:8" ht="15" customHeight="1">
      <c r="A355" s="112">
        <v>810763033975</v>
      </c>
      <c r="B355" s="133" t="s">
        <v>477</v>
      </c>
      <c r="C355" s="152">
        <v>337</v>
      </c>
      <c r="D355" s="151">
        <v>32</v>
      </c>
      <c r="E355" s="337">
        <v>11.05</v>
      </c>
      <c r="H355" s="110"/>
    </row>
    <row r="356" spans="1:8" ht="15" customHeight="1">
      <c r="A356" s="112">
        <v>810763033890</v>
      </c>
      <c r="B356" s="133" t="s">
        <v>478</v>
      </c>
      <c r="C356" s="112">
        <v>450</v>
      </c>
      <c r="D356" s="151">
        <v>32</v>
      </c>
      <c r="E356" s="337">
        <v>11.05</v>
      </c>
      <c r="H356" s="110"/>
    </row>
    <row r="357" spans="1:8" ht="15" customHeight="1">
      <c r="A357" s="136">
        <v>840026653138</v>
      </c>
      <c r="B357" s="137" t="s">
        <v>479</v>
      </c>
      <c r="C357" s="138">
        <v>32</v>
      </c>
      <c r="D357" s="151">
        <v>39</v>
      </c>
      <c r="E357" s="337">
        <v>11.05</v>
      </c>
      <c r="H357" s="110"/>
    </row>
    <row r="358" spans="1:8" ht="15" customHeight="1">
      <c r="A358" s="136">
        <v>840026653145</v>
      </c>
      <c r="B358" s="137" t="s">
        <v>480</v>
      </c>
      <c r="C358" s="138">
        <v>11</v>
      </c>
      <c r="D358" s="151">
        <v>39</v>
      </c>
      <c r="E358" s="337">
        <v>11.05</v>
      </c>
      <c r="H358" s="110"/>
    </row>
    <row r="359" spans="1:8" ht="15" customHeight="1">
      <c r="A359" s="378" t="s">
        <v>481</v>
      </c>
      <c r="B359" s="378"/>
      <c r="C359" s="378"/>
      <c r="D359" s="378"/>
      <c r="E359" s="379"/>
      <c r="H359" s="110"/>
    </row>
    <row r="360" spans="1:8" ht="15" customHeight="1">
      <c r="A360" s="136">
        <v>5011321104235</v>
      </c>
      <c r="B360" s="137" t="s">
        <v>482</v>
      </c>
      <c r="C360" s="138">
        <v>175</v>
      </c>
      <c r="D360" s="146">
        <v>12.99</v>
      </c>
      <c r="E360" s="344">
        <v>3.25</v>
      </c>
      <c r="H360" s="110"/>
    </row>
    <row r="361" spans="1:8" ht="15" customHeight="1">
      <c r="A361" s="378" t="s">
        <v>483</v>
      </c>
      <c r="B361" s="378"/>
      <c r="C361" s="378"/>
      <c r="D361" s="378"/>
      <c r="E361" s="379"/>
      <c r="H361" s="110"/>
    </row>
    <row r="362" spans="1:8" ht="15" customHeight="1">
      <c r="A362" s="112">
        <v>9344329263489</v>
      </c>
      <c r="B362" s="133" t="s">
        <v>484</v>
      </c>
      <c r="C362" s="111">
        <v>4800</v>
      </c>
      <c r="D362" s="144">
        <v>11.99</v>
      </c>
      <c r="E362" s="337">
        <v>2.93</v>
      </c>
      <c r="H362" s="110"/>
    </row>
    <row r="363" spans="1:8" ht="15" customHeight="1">
      <c r="A363" s="112">
        <v>9344329263496</v>
      </c>
      <c r="B363" s="133" t="s">
        <v>485</v>
      </c>
      <c r="C363" s="111">
        <v>4800</v>
      </c>
      <c r="D363" s="144">
        <v>11.99</v>
      </c>
      <c r="E363" s="337">
        <v>2.93</v>
      </c>
      <c r="H363" s="110"/>
    </row>
    <row r="364" spans="1:8" ht="15" customHeight="1">
      <c r="A364" s="112">
        <v>41554238686</v>
      </c>
      <c r="B364" s="133" t="s">
        <v>486</v>
      </c>
      <c r="C364" s="111">
        <v>148</v>
      </c>
      <c r="D364" s="144">
        <v>11.99</v>
      </c>
      <c r="E364" s="337">
        <v>4.88</v>
      </c>
      <c r="H364" s="110"/>
    </row>
    <row r="365" spans="1:8" ht="15" customHeight="1">
      <c r="A365" s="112">
        <v>41554071801</v>
      </c>
      <c r="B365" s="133" t="s">
        <v>487</v>
      </c>
      <c r="C365" s="111">
        <v>2677</v>
      </c>
      <c r="D365" s="144"/>
      <c r="E365" s="337">
        <v>2.93</v>
      </c>
      <c r="H365" s="110"/>
    </row>
    <row r="366" spans="1:8" ht="15" customHeight="1">
      <c r="A366" s="112">
        <v>9344329247274</v>
      </c>
      <c r="B366" s="133" t="s">
        <v>488</v>
      </c>
      <c r="C366" s="173">
        <v>3757</v>
      </c>
      <c r="D366" s="144"/>
      <c r="E366" s="337">
        <v>2.93</v>
      </c>
      <c r="H366" s="110"/>
    </row>
    <row r="367" spans="1:8" ht="15" customHeight="1">
      <c r="A367" s="112">
        <v>6946537005757</v>
      </c>
      <c r="B367" s="133" t="s">
        <v>489</v>
      </c>
      <c r="C367" s="112">
        <v>3542</v>
      </c>
      <c r="D367" s="144"/>
      <c r="E367" s="337">
        <v>2.54</v>
      </c>
      <c r="H367" s="110"/>
    </row>
    <row r="368" spans="1:8" ht="15" customHeight="1">
      <c r="A368" s="112">
        <v>41554626964</v>
      </c>
      <c r="B368" s="133" t="s">
        <v>490</v>
      </c>
      <c r="C368" s="111">
        <v>4252</v>
      </c>
      <c r="D368" s="144">
        <v>9.49</v>
      </c>
      <c r="E368" s="337">
        <v>3.71</v>
      </c>
      <c r="H368" s="110"/>
    </row>
    <row r="369" spans="1:8" ht="15" customHeight="1">
      <c r="A369" s="112">
        <v>41554239416</v>
      </c>
      <c r="B369" s="133" t="s">
        <v>491</v>
      </c>
      <c r="C369" s="111">
        <v>1963</v>
      </c>
      <c r="D369" s="144">
        <v>9.49</v>
      </c>
      <c r="E369" s="337">
        <v>3.71</v>
      </c>
      <c r="H369" s="110"/>
    </row>
    <row r="370" spans="1:8" ht="15" customHeight="1">
      <c r="A370" s="115">
        <v>41554327540</v>
      </c>
      <c r="B370" s="191" t="s">
        <v>492</v>
      </c>
      <c r="C370" s="153">
        <v>1533</v>
      </c>
      <c r="D370" s="142">
        <v>8.99</v>
      </c>
      <c r="E370" s="344">
        <v>1.1100000000000001</v>
      </c>
      <c r="H370" s="110"/>
    </row>
    <row r="371" spans="1:8" ht="15" customHeight="1">
      <c r="A371" s="438" t="s">
        <v>493</v>
      </c>
      <c r="B371" s="438"/>
      <c r="C371" s="438"/>
      <c r="D371" s="438"/>
      <c r="E371" s="388"/>
      <c r="H371" s="110"/>
    </row>
    <row r="372" spans="1:8" ht="15" customHeight="1">
      <c r="A372" s="2">
        <v>192608206424</v>
      </c>
      <c r="B372" s="3" t="s">
        <v>494</v>
      </c>
      <c r="C372" s="5">
        <v>1159</v>
      </c>
      <c r="D372" s="98">
        <v>8</v>
      </c>
      <c r="E372" s="336">
        <v>2.93</v>
      </c>
      <c r="H372" s="110"/>
    </row>
    <row r="373" spans="1:8" ht="15" customHeight="1">
      <c r="A373" s="2">
        <v>192608214429</v>
      </c>
      <c r="B373" s="3" t="s">
        <v>495</v>
      </c>
      <c r="C373" s="5">
        <v>2610</v>
      </c>
      <c r="D373" s="98">
        <v>8</v>
      </c>
      <c r="E373" s="336">
        <v>2.93</v>
      </c>
      <c r="H373" s="110"/>
    </row>
    <row r="374" spans="1:8" ht="15" customHeight="1">
      <c r="A374" s="2">
        <v>192608246963</v>
      </c>
      <c r="B374" s="3" t="s">
        <v>496</v>
      </c>
      <c r="C374" s="5">
        <v>671</v>
      </c>
      <c r="D374" s="98">
        <v>10</v>
      </c>
      <c r="E374" s="336">
        <v>3.9</v>
      </c>
      <c r="H374" s="110"/>
    </row>
    <row r="375" spans="1:8" ht="15" customHeight="1">
      <c r="A375" s="2">
        <v>635635454739</v>
      </c>
      <c r="B375" s="3" t="s">
        <v>497</v>
      </c>
      <c r="C375" s="5">
        <v>1320</v>
      </c>
      <c r="D375" s="98">
        <v>7</v>
      </c>
      <c r="E375" s="336">
        <v>2.6</v>
      </c>
      <c r="H375" s="110"/>
    </row>
    <row r="376" spans="1:8" ht="15" customHeight="1">
      <c r="A376" s="2">
        <v>635635458751</v>
      </c>
      <c r="B376" s="3" t="s">
        <v>498</v>
      </c>
      <c r="C376" s="5">
        <v>1939</v>
      </c>
      <c r="D376" s="98">
        <v>7</v>
      </c>
      <c r="E376" s="336">
        <v>2.6</v>
      </c>
      <c r="H376" s="110"/>
    </row>
    <row r="377" spans="1:8" ht="15" customHeight="1">
      <c r="A377" s="427" t="s">
        <v>499</v>
      </c>
      <c r="B377" s="427"/>
      <c r="C377" s="427"/>
      <c r="D377" s="427"/>
      <c r="E377" s="428"/>
      <c r="H377" s="110"/>
    </row>
    <row r="378" spans="1:8" ht="15" customHeight="1">
      <c r="A378" s="259" t="s">
        <v>500</v>
      </c>
      <c r="B378" s="260"/>
      <c r="C378" s="260"/>
      <c r="D378" s="260"/>
      <c r="E378" s="331"/>
      <c r="H378" s="110"/>
    </row>
    <row r="379" spans="1:8" ht="15" customHeight="1">
      <c r="A379" s="261">
        <v>3349668603121</v>
      </c>
      <c r="B379" s="213" t="s">
        <v>501</v>
      </c>
      <c r="C379" s="213">
        <v>4699</v>
      </c>
      <c r="D379" s="262">
        <v>29</v>
      </c>
      <c r="E379" s="352">
        <v>10.4</v>
      </c>
      <c r="H379" s="110"/>
    </row>
    <row r="380" spans="1:8" ht="15" customHeight="1">
      <c r="A380" s="378" t="s">
        <v>502</v>
      </c>
      <c r="B380" s="378"/>
      <c r="C380" s="378"/>
      <c r="D380" s="378"/>
      <c r="E380" s="379"/>
      <c r="H380" s="110"/>
    </row>
    <row r="381" spans="1:8" ht="15" customHeight="1">
      <c r="A381" s="240">
        <v>843004107241</v>
      </c>
      <c r="B381" s="246" t="s">
        <v>503</v>
      </c>
      <c r="C381" s="235">
        <v>204</v>
      </c>
      <c r="D381" s="247">
        <v>39</v>
      </c>
      <c r="E381" s="353">
        <v>18.010000000000002</v>
      </c>
      <c r="H381" s="110"/>
    </row>
    <row r="382" spans="1:8" ht="15" customHeight="1">
      <c r="A382" s="240">
        <v>843004107227</v>
      </c>
      <c r="B382" s="246" t="s">
        <v>504</v>
      </c>
      <c r="C382" s="235">
        <v>217</v>
      </c>
      <c r="D382" s="247">
        <v>39</v>
      </c>
      <c r="E382" s="353">
        <v>18.010000000000002</v>
      </c>
      <c r="H382" s="110"/>
    </row>
    <row r="383" spans="1:8" ht="15" customHeight="1">
      <c r="A383" s="240">
        <v>843004107234</v>
      </c>
      <c r="B383" s="246" t="s">
        <v>505</v>
      </c>
      <c r="C383" s="235">
        <v>392</v>
      </c>
      <c r="D383" s="247">
        <v>39</v>
      </c>
      <c r="E383" s="353">
        <v>18.010000000000002</v>
      </c>
      <c r="H383" s="110"/>
    </row>
    <row r="384" spans="1:8" ht="15" customHeight="1">
      <c r="A384" s="240">
        <v>843004101591</v>
      </c>
      <c r="B384" s="246" t="s">
        <v>506</v>
      </c>
      <c r="C384" s="235">
        <f>874-250</f>
        <v>624</v>
      </c>
      <c r="D384" s="247">
        <v>29</v>
      </c>
      <c r="E384" s="353">
        <v>15.54</v>
      </c>
      <c r="H384" s="110"/>
    </row>
    <row r="385" spans="1:8" ht="15" customHeight="1">
      <c r="A385" s="249" t="s">
        <v>507</v>
      </c>
      <c r="B385" s="246" t="s">
        <v>508</v>
      </c>
      <c r="C385" s="235">
        <v>588</v>
      </c>
      <c r="D385" s="247">
        <v>29</v>
      </c>
      <c r="E385" s="353">
        <v>15.54</v>
      </c>
      <c r="H385" s="110"/>
    </row>
    <row r="386" spans="1:8" ht="15" customHeight="1">
      <c r="A386" s="249" t="s">
        <v>509</v>
      </c>
      <c r="B386" s="246" t="s">
        <v>510</v>
      </c>
      <c r="C386" s="235">
        <v>680</v>
      </c>
      <c r="D386" s="247">
        <v>39</v>
      </c>
      <c r="E386" s="353">
        <v>18.010000000000002</v>
      </c>
      <c r="H386" s="110"/>
    </row>
    <row r="387" spans="1:8" ht="15" customHeight="1">
      <c r="A387" s="249" t="s">
        <v>511</v>
      </c>
      <c r="B387" s="246" t="s">
        <v>512</v>
      </c>
      <c r="C387" s="235">
        <f>536-250</f>
        <v>286</v>
      </c>
      <c r="D387" s="247">
        <v>39</v>
      </c>
      <c r="E387" s="353">
        <v>18.010000000000002</v>
      </c>
      <c r="H387" s="110"/>
    </row>
    <row r="388" spans="1:8" ht="15" customHeight="1">
      <c r="A388" s="249" t="s">
        <v>513</v>
      </c>
      <c r="B388" s="246" t="s">
        <v>514</v>
      </c>
      <c r="C388" s="235">
        <v>146</v>
      </c>
      <c r="D388" s="247">
        <v>39</v>
      </c>
      <c r="E388" s="353">
        <v>18.010000000000002</v>
      </c>
      <c r="H388" s="110"/>
    </row>
    <row r="389" spans="1:8" ht="15" customHeight="1">
      <c r="A389" s="249" t="s">
        <v>515</v>
      </c>
      <c r="B389" s="246" t="s">
        <v>516</v>
      </c>
      <c r="C389" s="235">
        <v>458</v>
      </c>
      <c r="D389" s="247">
        <v>39</v>
      </c>
      <c r="E389" s="353">
        <v>18.010000000000002</v>
      </c>
      <c r="H389" s="110"/>
    </row>
    <row r="390" spans="1:8" ht="15" customHeight="1">
      <c r="A390" s="249" t="s">
        <v>517</v>
      </c>
      <c r="B390" s="246" t="s">
        <v>518</v>
      </c>
      <c r="C390" s="235">
        <v>60</v>
      </c>
      <c r="D390" s="247">
        <v>39</v>
      </c>
      <c r="E390" s="353">
        <v>18.010000000000002</v>
      </c>
      <c r="H390" s="110"/>
    </row>
    <row r="391" spans="1:8" ht="15" customHeight="1">
      <c r="A391" s="249" t="s">
        <v>519</v>
      </c>
      <c r="B391" s="248" t="s">
        <v>520</v>
      </c>
      <c r="C391" s="235">
        <v>270</v>
      </c>
      <c r="D391" s="247">
        <v>39</v>
      </c>
      <c r="E391" s="353">
        <v>18.010000000000002</v>
      </c>
      <c r="H391" s="110"/>
    </row>
    <row r="392" spans="1:8" ht="15" customHeight="1">
      <c r="A392" s="249" t="s">
        <v>521</v>
      </c>
      <c r="B392" s="246" t="s">
        <v>522</v>
      </c>
      <c r="C392" s="235">
        <v>382</v>
      </c>
      <c r="D392" s="247">
        <v>39</v>
      </c>
      <c r="E392" s="353">
        <v>18.010000000000002</v>
      </c>
      <c r="H392" s="110"/>
    </row>
    <row r="393" spans="1:8" ht="15" customHeight="1">
      <c r="A393" s="249" t="s">
        <v>523</v>
      </c>
      <c r="B393" s="246" t="s">
        <v>524</v>
      </c>
      <c r="C393" s="235">
        <v>250</v>
      </c>
      <c r="D393" s="247">
        <v>39</v>
      </c>
      <c r="E393" s="353">
        <v>18.010000000000002</v>
      </c>
      <c r="H393" s="110"/>
    </row>
    <row r="394" spans="1:8" ht="15" customHeight="1">
      <c r="A394" s="249" t="s">
        <v>525</v>
      </c>
      <c r="B394" s="246" t="s">
        <v>526</v>
      </c>
      <c r="C394" s="235">
        <v>512</v>
      </c>
      <c r="D394" s="247">
        <v>39</v>
      </c>
      <c r="E394" s="353">
        <v>18.010000000000002</v>
      </c>
      <c r="H394" s="110"/>
    </row>
    <row r="395" spans="1:8" ht="15" customHeight="1">
      <c r="A395" s="249" t="s">
        <v>527</v>
      </c>
      <c r="B395" s="246" t="s">
        <v>528</v>
      </c>
      <c r="C395" s="235">
        <v>540</v>
      </c>
      <c r="D395" s="247">
        <v>39</v>
      </c>
      <c r="E395" s="353">
        <v>18.010000000000002</v>
      </c>
      <c r="H395" s="110"/>
    </row>
    <row r="396" spans="1:8" ht="15" customHeight="1">
      <c r="A396" s="249" t="s">
        <v>529</v>
      </c>
      <c r="B396" s="246" t="s">
        <v>530</v>
      </c>
      <c r="C396" s="235">
        <v>150</v>
      </c>
      <c r="D396" s="247">
        <v>39</v>
      </c>
      <c r="E396" s="353">
        <v>18.010000000000002</v>
      </c>
      <c r="H396" s="110"/>
    </row>
    <row r="397" spans="1:8" ht="15" customHeight="1">
      <c r="A397" s="249" t="s">
        <v>531</v>
      </c>
      <c r="B397" s="246" t="s">
        <v>532</v>
      </c>
      <c r="C397" s="235">
        <v>198</v>
      </c>
      <c r="D397" s="247">
        <v>39</v>
      </c>
      <c r="E397" s="353">
        <v>18.010000000000002</v>
      </c>
      <c r="H397" s="110"/>
    </row>
    <row r="398" spans="1:8" ht="15" customHeight="1">
      <c r="A398" s="249" t="s">
        <v>533</v>
      </c>
      <c r="B398" s="246" t="s">
        <v>534</v>
      </c>
      <c r="C398" s="235">
        <v>338</v>
      </c>
      <c r="D398" s="247">
        <v>39</v>
      </c>
      <c r="E398" s="353">
        <v>18.010000000000002</v>
      </c>
      <c r="H398" s="110"/>
    </row>
    <row r="399" spans="1:8" ht="15" customHeight="1">
      <c r="A399" s="249" t="s">
        <v>535</v>
      </c>
      <c r="B399" s="246" t="s">
        <v>536</v>
      </c>
      <c r="C399" s="235">
        <v>502</v>
      </c>
      <c r="D399" s="247">
        <v>34</v>
      </c>
      <c r="E399" s="353">
        <v>16.25</v>
      </c>
      <c r="H399" s="110"/>
    </row>
    <row r="400" spans="1:8" ht="15" customHeight="1">
      <c r="A400" s="249" t="s">
        <v>537</v>
      </c>
      <c r="B400" s="246" t="s">
        <v>538</v>
      </c>
      <c r="C400" s="235">
        <v>364</v>
      </c>
      <c r="D400" s="247">
        <v>34</v>
      </c>
      <c r="E400" s="353">
        <v>16.25</v>
      </c>
      <c r="H400" s="110"/>
    </row>
    <row r="401" spans="1:8" ht="15" customHeight="1">
      <c r="A401" s="249" t="s">
        <v>539</v>
      </c>
      <c r="B401" s="246" t="s">
        <v>540</v>
      </c>
      <c r="C401" s="235">
        <v>552</v>
      </c>
      <c r="D401" s="247">
        <v>34</v>
      </c>
      <c r="E401" s="353">
        <v>16.25</v>
      </c>
      <c r="H401" s="110"/>
    </row>
    <row r="402" spans="1:8" s="56" customFormat="1" ht="15" customHeight="1">
      <c r="A402" s="249" t="s">
        <v>541</v>
      </c>
      <c r="B402" s="246" t="s">
        <v>542</v>
      </c>
      <c r="C402" s="235">
        <v>1140</v>
      </c>
      <c r="D402" s="247">
        <v>34</v>
      </c>
      <c r="E402" s="353">
        <v>16.25</v>
      </c>
      <c r="F402" s="68"/>
      <c r="G402" s="38"/>
      <c r="H402" s="110"/>
    </row>
    <row r="403" spans="1:8" s="56" customFormat="1" ht="15" customHeight="1">
      <c r="A403" s="249" t="s">
        <v>543</v>
      </c>
      <c r="B403" s="246" t="s">
        <v>544</v>
      </c>
      <c r="C403" s="235">
        <v>564</v>
      </c>
      <c r="D403" s="247">
        <v>34</v>
      </c>
      <c r="E403" s="353">
        <v>16.25</v>
      </c>
      <c r="F403" s="68"/>
      <c r="G403" s="38"/>
      <c r="H403" s="110"/>
    </row>
    <row r="404" spans="1:8" s="56" customFormat="1" ht="15" customHeight="1">
      <c r="A404" s="2">
        <v>843004106411</v>
      </c>
      <c r="B404" s="246" t="s">
        <v>545</v>
      </c>
      <c r="C404" s="235">
        <v>11</v>
      </c>
      <c r="D404" s="247">
        <v>34</v>
      </c>
      <c r="E404" s="353">
        <v>16.25</v>
      </c>
      <c r="F404" s="68"/>
      <c r="G404" s="38"/>
      <c r="H404" s="110"/>
    </row>
    <row r="405" spans="1:8" s="56" customFormat="1" ht="15" customHeight="1">
      <c r="A405" s="378" t="s">
        <v>546</v>
      </c>
      <c r="B405" s="378"/>
      <c r="C405" s="378"/>
      <c r="D405" s="378"/>
      <c r="E405" s="379"/>
      <c r="F405" s="68"/>
      <c r="G405" s="38"/>
      <c r="H405" s="110"/>
    </row>
    <row r="406" spans="1:8" s="56" customFormat="1" ht="15" customHeight="1">
      <c r="A406" s="52">
        <v>3614273834919</v>
      </c>
      <c r="B406" s="213" t="s">
        <v>547</v>
      </c>
      <c r="C406" s="214">
        <v>126</v>
      </c>
      <c r="D406" s="210">
        <v>55</v>
      </c>
      <c r="E406" s="336">
        <v>11.7</v>
      </c>
      <c r="F406" s="68"/>
      <c r="G406" s="38"/>
      <c r="H406" s="110"/>
    </row>
    <row r="407" spans="1:8" ht="15" customHeight="1">
      <c r="A407" s="378" t="s">
        <v>548</v>
      </c>
      <c r="B407" s="378"/>
      <c r="C407" s="378"/>
      <c r="D407" s="378"/>
      <c r="E407" s="379"/>
      <c r="H407" s="110"/>
    </row>
    <row r="408" spans="1:8" ht="15" customHeight="1">
      <c r="A408" s="154">
        <v>852661880787</v>
      </c>
      <c r="B408" s="137" t="s">
        <v>549</v>
      </c>
      <c r="C408" s="145">
        <v>4800</v>
      </c>
      <c r="D408" s="146">
        <v>50</v>
      </c>
      <c r="E408" s="344">
        <v>3.25</v>
      </c>
      <c r="H408" s="110"/>
    </row>
    <row r="409" spans="1:8" ht="15" customHeight="1">
      <c r="A409" s="378" t="s">
        <v>550</v>
      </c>
      <c r="B409" s="378"/>
      <c r="C409" s="378"/>
      <c r="D409" s="378"/>
      <c r="E409" s="379"/>
      <c r="H409" s="110"/>
    </row>
    <row r="410" spans="1:8" ht="15" customHeight="1">
      <c r="A410" s="136">
        <v>6938294612002</v>
      </c>
      <c r="B410" s="137" t="s">
        <v>551</v>
      </c>
      <c r="C410" s="138">
        <v>21</v>
      </c>
      <c r="D410" s="139"/>
      <c r="E410" s="344">
        <v>3.9</v>
      </c>
      <c r="H410" s="110"/>
    </row>
    <row r="411" spans="1:8" ht="15" customHeight="1">
      <c r="A411" s="378" t="s">
        <v>552</v>
      </c>
      <c r="B411" s="378"/>
      <c r="C411" s="378"/>
      <c r="D411" s="378"/>
      <c r="E411" s="379"/>
      <c r="H411" s="110"/>
    </row>
    <row r="412" spans="1:8" ht="15" customHeight="1">
      <c r="A412" s="112">
        <v>9370700061955</v>
      </c>
      <c r="B412" s="133" t="s">
        <v>553</v>
      </c>
      <c r="C412" s="111">
        <v>1959</v>
      </c>
      <c r="D412" s="144">
        <v>17.989999999999998</v>
      </c>
      <c r="E412" s="337">
        <v>4.2300000000000004</v>
      </c>
      <c r="H412" s="110"/>
    </row>
    <row r="413" spans="1:8" ht="15" customHeight="1">
      <c r="A413" s="112">
        <v>9370700073095</v>
      </c>
      <c r="B413" s="133" t="s">
        <v>554</v>
      </c>
      <c r="C413" s="111">
        <v>2868</v>
      </c>
      <c r="D413" s="144">
        <v>18.989999999999998</v>
      </c>
      <c r="E413" s="337">
        <v>4.2300000000000004</v>
      </c>
      <c r="H413" s="110"/>
    </row>
    <row r="414" spans="1:8" ht="15" customHeight="1">
      <c r="A414" s="112">
        <v>309971879302</v>
      </c>
      <c r="B414" s="133" t="s">
        <v>555</v>
      </c>
      <c r="C414" s="111">
        <v>4557</v>
      </c>
      <c r="D414" s="144">
        <v>6.99</v>
      </c>
      <c r="E414" s="337">
        <v>2.93</v>
      </c>
      <c r="H414" s="110"/>
    </row>
    <row r="415" spans="1:8" ht="15" customHeight="1">
      <c r="A415" s="378" t="s">
        <v>556</v>
      </c>
      <c r="B415" s="378"/>
      <c r="C415" s="378"/>
      <c r="D415" s="378"/>
      <c r="E415" s="379"/>
      <c r="H415" s="110"/>
    </row>
    <row r="416" spans="1:8" ht="15" customHeight="1">
      <c r="A416" s="155">
        <v>3607342496705</v>
      </c>
      <c r="B416" s="137" t="s">
        <v>557</v>
      </c>
      <c r="C416" s="138">
        <v>2713</v>
      </c>
      <c r="D416" s="146">
        <v>4.59</v>
      </c>
      <c r="E416" s="344">
        <v>0.78</v>
      </c>
      <c r="H416" s="110"/>
    </row>
    <row r="417" spans="1:8" ht="15" customHeight="1">
      <c r="A417" s="155">
        <v>3607342551756</v>
      </c>
      <c r="B417" s="137" t="s">
        <v>558</v>
      </c>
      <c r="C417" s="138">
        <v>159</v>
      </c>
      <c r="D417" s="146">
        <v>6.99</v>
      </c>
      <c r="E417" s="344">
        <v>1.04</v>
      </c>
      <c r="H417" s="110"/>
    </row>
    <row r="418" spans="1:8" ht="15" customHeight="1">
      <c r="A418" s="136">
        <v>3614221880494</v>
      </c>
      <c r="B418" s="137" t="s">
        <v>559</v>
      </c>
      <c r="C418" s="138">
        <v>16</v>
      </c>
      <c r="D418" s="146"/>
      <c r="E418" s="344">
        <v>19.5</v>
      </c>
      <c r="H418" s="110"/>
    </row>
    <row r="419" spans="1:8" ht="15" customHeight="1">
      <c r="A419" s="378" t="s">
        <v>560</v>
      </c>
      <c r="B419" s="378"/>
      <c r="C419" s="378"/>
      <c r="D419" s="378"/>
      <c r="E419" s="379"/>
      <c r="H419" s="110"/>
    </row>
    <row r="420" spans="1:8" ht="15" customHeight="1">
      <c r="A420" s="156" t="s">
        <v>561</v>
      </c>
      <c r="B420" s="157" t="s">
        <v>562</v>
      </c>
      <c r="C420" s="158">
        <v>119</v>
      </c>
      <c r="D420" s="146">
        <v>30</v>
      </c>
      <c r="E420" s="344">
        <v>5.85</v>
      </c>
      <c r="H420" s="110"/>
    </row>
    <row r="421" spans="1:8" ht="15" customHeight="1">
      <c r="A421" s="156" t="s">
        <v>563</v>
      </c>
      <c r="B421" s="157" t="s">
        <v>564</v>
      </c>
      <c r="C421" s="158">
        <v>295</v>
      </c>
      <c r="D421" s="146">
        <v>30</v>
      </c>
      <c r="E421" s="344">
        <v>5.85</v>
      </c>
      <c r="H421" s="110"/>
    </row>
    <row r="422" spans="1:8" ht="15" customHeight="1">
      <c r="A422" s="159" t="s">
        <v>565</v>
      </c>
      <c r="B422" s="160" t="s">
        <v>566</v>
      </c>
      <c r="C422" s="161">
        <v>79</v>
      </c>
      <c r="D422" s="162"/>
      <c r="E422" s="347">
        <v>13</v>
      </c>
      <c r="H422" s="110"/>
    </row>
    <row r="423" spans="1:8" ht="15" customHeight="1">
      <c r="A423" s="112">
        <v>730852213364</v>
      </c>
      <c r="B423" s="133" t="s">
        <v>567</v>
      </c>
      <c r="C423" s="112">
        <v>369</v>
      </c>
      <c r="D423" s="144">
        <v>12</v>
      </c>
      <c r="E423" s="337">
        <v>1.3</v>
      </c>
      <c r="H423" s="110"/>
    </row>
    <row r="424" spans="1:8" ht="15" customHeight="1">
      <c r="A424" s="136" t="s">
        <v>568</v>
      </c>
      <c r="B424" s="137" t="s">
        <v>569</v>
      </c>
      <c r="C424" s="138">
        <v>83</v>
      </c>
      <c r="D424" s="146">
        <v>8.5</v>
      </c>
      <c r="E424" s="344">
        <v>1.3</v>
      </c>
      <c r="H424" s="110"/>
    </row>
    <row r="425" spans="1:8" ht="15" customHeight="1">
      <c r="A425" s="163" t="s">
        <v>570</v>
      </c>
      <c r="B425" s="164" t="s">
        <v>571</v>
      </c>
      <c r="C425" s="165">
        <v>33</v>
      </c>
      <c r="D425" s="162">
        <v>10.5</v>
      </c>
      <c r="E425" s="347">
        <v>1.95</v>
      </c>
      <c r="H425" s="110"/>
    </row>
    <row r="426" spans="1:8" ht="15" customHeight="1">
      <c r="A426" s="378" t="s">
        <v>572</v>
      </c>
      <c r="B426" s="378"/>
      <c r="C426" s="378"/>
      <c r="D426" s="378"/>
      <c r="E426" s="379"/>
      <c r="H426" s="110"/>
    </row>
    <row r="427" spans="1:8" ht="15" customHeight="1">
      <c r="A427" s="136"/>
      <c r="B427" s="133" t="s">
        <v>573</v>
      </c>
      <c r="C427" s="112">
        <v>42</v>
      </c>
      <c r="D427" s="139"/>
      <c r="E427" s="344">
        <v>4.55</v>
      </c>
      <c r="H427" s="110"/>
    </row>
    <row r="428" spans="1:8" ht="15" customHeight="1">
      <c r="A428" s="378" t="s">
        <v>574</v>
      </c>
      <c r="B428" s="378"/>
      <c r="C428" s="378"/>
      <c r="D428" s="378"/>
      <c r="E428" s="379"/>
      <c r="H428" s="110"/>
    </row>
    <row r="429" spans="1:8" ht="15" customHeight="1">
      <c r="A429" s="136" t="s">
        <v>575</v>
      </c>
      <c r="B429" s="137" t="s">
        <v>576</v>
      </c>
      <c r="C429" s="138">
        <v>12</v>
      </c>
      <c r="D429" s="139">
        <v>38</v>
      </c>
      <c r="E429" s="344">
        <v>13.34</v>
      </c>
      <c r="H429" s="110"/>
    </row>
    <row r="430" spans="1:8" s="56" customFormat="1" ht="15" customHeight="1">
      <c r="A430" s="136">
        <v>607710047136</v>
      </c>
      <c r="B430" s="137" t="s">
        <v>577</v>
      </c>
      <c r="C430" s="138">
        <v>132</v>
      </c>
      <c r="D430" s="139">
        <v>25</v>
      </c>
      <c r="E430" s="344">
        <v>7.8</v>
      </c>
      <c r="F430" s="68"/>
      <c r="G430" s="38"/>
      <c r="H430" s="38"/>
    </row>
    <row r="431" spans="1:8" ht="15" customHeight="1">
      <c r="A431" s="136">
        <v>607710050938</v>
      </c>
      <c r="B431" s="137" t="s">
        <v>578</v>
      </c>
      <c r="C431" s="138">
        <v>238</v>
      </c>
      <c r="D431" s="139">
        <v>27</v>
      </c>
      <c r="E431" s="344">
        <v>7.8</v>
      </c>
    </row>
    <row r="432" spans="1:8" ht="15" customHeight="1">
      <c r="A432" s="442" t="s">
        <v>579</v>
      </c>
      <c r="B432" s="442"/>
      <c r="C432" s="442"/>
      <c r="D432" s="442"/>
      <c r="E432" s="443"/>
    </row>
    <row r="433" spans="1:5" ht="15" customHeight="1">
      <c r="A433" s="2">
        <v>94800359550</v>
      </c>
      <c r="B433" s="3" t="s">
        <v>580</v>
      </c>
      <c r="C433" s="5">
        <v>3486</v>
      </c>
      <c r="D433" s="7">
        <v>22</v>
      </c>
      <c r="E433" s="336">
        <v>4.88</v>
      </c>
    </row>
    <row r="434" spans="1:5" ht="15" customHeight="1">
      <c r="A434" s="395" t="s">
        <v>581</v>
      </c>
      <c r="B434" s="395"/>
      <c r="C434" s="395"/>
      <c r="D434" s="395"/>
      <c r="E434" s="381"/>
    </row>
    <row r="435" spans="1:5" ht="15" customHeight="1">
      <c r="A435" s="49" t="s">
        <v>582</v>
      </c>
      <c r="B435" s="50" t="s">
        <v>583</v>
      </c>
      <c r="C435" s="51">
        <v>3331</v>
      </c>
      <c r="D435" s="1">
        <v>49</v>
      </c>
      <c r="E435" s="332">
        <v>5.14</v>
      </c>
    </row>
    <row r="436" spans="1:5" ht="15" customHeight="1">
      <c r="A436" s="395" t="s">
        <v>584</v>
      </c>
      <c r="B436" s="395"/>
      <c r="C436" s="395"/>
      <c r="D436" s="395"/>
      <c r="E436" s="381"/>
    </row>
    <row r="437" spans="1:5" ht="15" customHeight="1">
      <c r="A437" s="2">
        <v>846733042074</v>
      </c>
      <c r="B437" s="3" t="s">
        <v>585</v>
      </c>
      <c r="C437" s="6">
        <v>415</v>
      </c>
      <c r="D437" s="1">
        <v>15</v>
      </c>
      <c r="E437" s="332">
        <v>5.85</v>
      </c>
    </row>
    <row r="438" spans="1:5" ht="15" customHeight="1">
      <c r="A438" s="46" t="s">
        <v>586</v>
      </c>
      <c r="B438" s="50" t="s">
        <v>587</v>
      </c>
      <c r="C438" s="6">
        <v>353</v>
      </c>
      <c r="D438" s="8">
        <v>15</v>
      </c>
      <c r="E438" s="332">
        <v>5.85</v>
      </c>
    </row>
    <row r="439" spans="1:5" ht="15" customHeight="1">
      <c r="A439" s="46" t="s">
        <v>588</v>
      </c>
      <c r="B439" s="50" t="s">
        <v>589</v>
      </c>
      <c r="C439" s="6">
        <v>192</v>
      </c>
      <c r="D439" s="8">
        <v>32</v>
      </c>
      <c r="E439" s="332">
        <v>13</v>
      </c>
    </row>
    <row r="440" spans="1:5" ht="15" customHeight="1">
      <c r="A440" s="395" t="s">
        <v>590</v>
      </c>
      <c r="B440" s="395"/>
      <c r="C440" s="395"/>
      <c r="D440" s="395"/>
      <c r="E440" s="381"/>
    </row>
    <row r="441" spans="1:5" ht="15" customHeight="1">
      <c r="A441" s="16">
        <v>709998084503</v>
      </c>
      <c r="B441" s="17" t="s">
        <v>591</v>
      </c>
      <c r="C441" s="51">
        <v>565</v>
      </c>
      <c r="D441" s="1">
        <v>19</v>
      </c>
      <c r="E441" s="332">
        <v>6.44</v>
      </c>
    </row>
    <row r="442" spans="1:5" ht="15" customHeight="1">
      <c r="A442" s="447" t="s">
        <v>592</v>
      </c>
      <c r="B442" s="447"/>
      <c r="C442" s="447"/>
      <c r="D442" s="447"/>
      <c r="E442" s="388"/>
    </row>
    <row r="443" spans="1:5" ht="15" customHeight="1">
      <c r="A443" s="2">
        <v>3605972830579</v>
      </c>
      <c r="B443" s="242" t="s">
        <v>593</v>
      </c>
      <c r="C443" s="112">
        <v>1237</v>
      </c>
      <c r="D443" s="210">
        <v>22</v>
      </c>
      <c r="E443" s="336">
        <v>8.7799999999999994</v>
      </c>
    </row>
    <row r="444" spans="1:5" ht="15" customHeight="1">
      <c r="A444" s="2">
        <v>3605972830593</v>
      </c>
      <c r="B444" s="242" t="s">
        <v>594</v>
      </c>
      <c r="C444" s="112">
        <v>6204</v>
      </c>
      <c r="D444" s="210">
        <v>22</v>
      </c>
      <c r="E444" s="336">
        <v>8.7799999999999994</v>
      </c>
    </row>
    <row r="445" spans="1:5" ht="15" customHeight="1">
      <c r="A445" s="2">
        <v>3605972830654</v>
      </c>
      <c r="B445" s="242" t="s">
        <v>595</v>
      </c>
      <c r="C445" s="112">
        <v>4567</v>
      </c>
      <c r="D445" s="210">
        <v>22</v>
      </c>
      <c r="E445" s="336">
        <v>8.7799999999999994</v>
      </c>
    </row>
    <row r="446" spans="1:5" ht="15" customHeight="1">
      <c r="A446" s="2">
        <v>3605972830555</v>
      </c>
      <c r="B446" s="242" t="s">
        <v>596</v>
      </c>
      <c r="C446" s="112">
        <v>12720</v>
      </c>
      <c r="D446" s="210">
        <v>22</v>
      </c>
      <c r="E446" s="336">
        <v>8.7799999999999994</v>
      </c>
    </row>
    <row r="447" spans="1:5" ht="15" customHeight="1">
      <c r="A447" s="2">
        <v>3605971682438</v>
      </c>
      <c r="B447" s="216" t="s">
        <v>597</v>
      </c>
      <c r="C447" s="258">
        <v>2370</v>
      </c>
      <c r="D447" s="104"/>
      <c r="E447" s="332">
        <v>2.54</v>
      </c>
    </row>
    <row r="448" spans="1:5" ht="15" customHeight="1">
      <c r="A448" s="2">
        <v>3605972840042</v>
      </c>
      <c r="B448" s="216" t="s">
        <v>598</v>
      </c>
      <c r="C448" s="111">
        <v>1936</v>
      </c>
      <c r="D448" s="210">
        <v>28</v>
      </c>
      <c r="E448" s="336">
        <v>7.48</v>
      </c>
    </row>
    <row r="449" spans="1:8" ht="15" customHeight="1">
      <c r="A449" s="271">
        <v>3605972840080</v>
      </c>
      <c r="B449" s="220" t="s">
        <v>599</v>
      </c>
      <c r="C449" s="111">
        <v>1185</v>
      </c>
      <c r="D449" s="151"/>
      <c r="E449" s="337">
        <v>7.48</v>
      </c>
    </row>
    <row r="450" spans="1:8" ht="15" customHeight="1">
      <c r="A450" s="2">
        <v>3605972466129</v>
      </c>
      <c r="B450" s="242" t="s">
        <v>600</v>
      </c>
      <c r="C450" s="111">
        <v>2137</v>
      </c>
      <c r="D450" s="210">
        <v>29</v>
      </c>
      <c r="E450" s="332">
        <v>7.74</v>
      </c>
    </row>
    <row r="451" spans="1:8" ht="15" customHeight="1">
      <c r="A451" s="2">
        <v>3605972466402</v>
      </c>
      <c r="B451" s="242" t="s">
        <v>601</v>
      </c>
      <c r="C451" s="111">
        <v>3688</v>
      </c>
      <c r="D451" s="210">
        <v>29</v>
      </c>
      <c r="E451" s="332">
        <v>7.74</v>
      </c>
    </row>
    <row r="452" spans="1:8" ht="15" customHeight="1">
      <c r="A452" s="2">
        <v>3605972466006</v>
      </c>
      <c r="B452" s="242" t="s">
        <v>602</v>
      </c>
      <c r="C452" s="122">
        <v>3492</v>
      </c>
      <c r="D452" s="210">
        <v>29</v>
      </c>
      <c r="E452" s="332">
        <v>7.74</v>
      </c>
    </row>
    <row r="453" spans="1:8" ht="15" customHeight="1">
      <c r="A453" s="2">
        <v>3605972466563</v>
      </c>
      <c r="B453" s="242" t="s">
        <v>603</v>
      </c>
      <c r="C453" s="122">
        <v>2875</v>
      </c>
      <c r="D453" s="210">
        <v>29</v>
      </c>
      <c r="E453" s="332">
        <v>7.74</v>
      </c>
    </row>
    <row r="454" spans="1:8" ht="15" customHeight="1">
      <c r="A454" s="2">
        <v>3605972981677</v>
      </c>
      <c r="B454" s="242" t="s">
        <v>604</v>
      </c>
      <c r="C454" s="111">
        <v>2120</v>
      </c>
      <c r="D454" s="104">
        <v>23</v>
      </c>
      <c r="E454" s="332">
        <v>7.74</v>
      </c>
    </row>
    <row r="455" spans="1:8" ht="15" customHeight="1">
      <c r="A455" s="2">
        <v>3605972052438</v>
      </c>
      <c r="B455" s="242" t="s">
        <v>605</v>
      </c>
      <c r="C455" s="113">
        <v>3488</v>
      </c>
      <c r="D455" s="104">
        <v>23</v>
      </c>
      <c r="E455" s="332">
        <v>7.74</v>
      </c>
    </row>
    <row r="456" spans="1:8" ht="15" customHeight="1">
      <c r="A456" s="2">
        <v>604214461109</v>
      </c>
      <c r="B456" s="242" t="s">
        <v>606</v>
      </c>
      <c r="C456" s="113">
        <v>930</v>
      </c>
      <c r="D456" s="104">
        <v>23</v>
      </c>
      <c r="E456" s="332">
        <v>7.74</v>
      </c>
    </row>
    <row r="457" spans="1:8" ht="15" customHeight="1">
      <c r="A457" s="2">
        <v>604214461406</v>
      </c>
      <c r="B457" s="242" t="s">
        <v>607</v>
      </c>
      <c r="C457" s="113">
        <v>1555</v>
      </c>
      <c r="D457" s="104">
        <v>23</v>
      </c>
      <c r="E457" s="332">
        <v>7.74</v>
      </c>
    </row>
    <row r="458" spans="1:8" ht="15" customHeight="1">
      <c r="A458" s="2">
        <v>604214461703</v>
      </c>
      <c r="B458" s="242" t="s">
        <v>608</v>
      </c>
      <c r="C458" s="113">
        <v>2130</v>
      </c>
      <c r="D458" s="104">
        <v>23</v>
      </c>
      <c r="E458" s="332">
        <v>7.74</v>
      </c>
    </row>
    <row r="459" spans="1:8" ht="15" customHeight="1">
      <c r="A459" s="103" t="s">
        <v>609</v>
      </c>
      <c r="B459" s="213" t="s">
        <v>610</v>
      </c>
      <c r="C459" s="116">
        <v>440</v>
      </c>
      <c r="D459" s="104">
        <v>28</v>
      </c>
      <c r="E459" s="332">
        <v>8.7799999999999994</v>
      </c>
    </row>
    <row r="460" spans="1:8" ht="15" customHeight="1">
      <c r="A460" s="103" t="s">
        <v>611</v>
      </c>
      <c r="B460" s="213" t="s">
        <v>612</v>
      </c>
      <c r="C460" s="116">
        <v>212</v>
      </c>
      <c r="D460" s="104">
        <v>28</v>
      </c>
      <c r="E460" s="332">
        <v>8.7799999999999994</v>
      </c>
    </row>
    <row r="461" spans="1:8" ht="15" customHeight="1">
      <c r="A461" s="103" t="s">
        <v>613</v>
      </c>
      <c r="B461" s="213" t="s">
        <v>614</v>
      </c>
      <c r="C461" s="116">
        <v>3630</v>
      </c>
      <c r="D461" s="104">
        <v>21</v>
      </c>
      <c r="E461" s="332">
        <v>8.4499999999999993</v>
      </c>
    </row>
    <row r="462" spans="1:8" s="45" customFormat="1" ht="15" customHeight="1">
      <c r="A462" s="444" t="s">
        <v>615</v>
      </c>
      <c r="B462" s="445"/>
      <c r="C462" s="445"/>
      <c r="D462" s="445"/>
      <c r="E462" s="409"/>
      <c r="F462" s="68"/>
      <c r="G462" s="42"/>
      <c r="H462" s="38"/>
    </row>
    <row r="463" spans="1:8" ht="15" customHeight="1">
      <c r="A463" s="134" t="s">
        <v>616</v>
      </c>
      <c r="B463" s="182" t="s">
        <v>617</v>
      </c>
      <c r="C463" s="166">
        <v>715</v>
      </c>
      <c r="D463" s="135">
        <v>48</v>
      </c>
      <c r="E463" s="345">
        <v>18.13</v>
      </c>
    </row>
    <row r="464" spans="1:8" ht="15" customHeight="1">
      <c r="A464" s="218">
        <v>3614274139198</v>
      </c>
      <c r="B464" s="219" t="s">
        <v>618</v>
      </c>
      <c r="C464" s="166">
        <v>4800</v>
      </c>
      <c r="D464" s="217">
        <v>48</v>
      </c>
      <c r="E464" s="346">
        <v>18.13</v>
      </c>
    </row>
    <row r="465" spans="1:6" ht="15" customHeight="1">
      <c r="A465" s="218">
        <v>3614274139228</v>
      </c>
      <c r="B465" s="219" t="s">
        <v>619</v>
      </c>
      <c r="C465" s="166">
        <v>4800</v>
      </c>
      <c r="D465" s="217">
        <v>48</v>
      </c>
      <c r="E465" s="346">
        <v>18.13</v>
      </c>
    </row>
    <row r="466" spans="1:6" ht="15" customHeight="1">
      <c r="A466" s="439" t="s">
        <v>620</v>
      </c>
      <c r="B466" s="440"/>
      <c r="C466" s="440"/>
      <c r="D466" s="440"/>
      <c r="E466" s="441"/>
    </row>
    <row r="467" spans="1:6" ht="15" customHeight="1">
      <c r="A467" s="393" t="s">
        <v>621</v>
      </c>
      <c r="B467" s="393"/>
      <c r="C467" s="393"/>
      <c r="D467" s="393"/>
      <c r="E467" s="394"/>
    </row>
    <row r="468" spans="1:6" ht="15" customHeight="1">
      <c r="A468" s="49" t="s">
        <v>622</v>
      </c>
      <c r="B468" s="3" t="s">
        <v>623</v>
      </c>
      <c r="C468" s="2">
        <v>27</v>
      </c>
      <c r="D468" s="4">
        <v>35</v>
      </c>
      <c r="E468" s="336">
        <v>11.7</v>
      </c>
    </row>
    <row r="469" spans="1:6" ht="15" customHeight="1">
      <c r="A469" s="49" t="s">
        <v>624</v>
      </c>
      <c r="B469" s="50" t="s">
        <v>625</v>
      </c>
      <c r="C469" s="51">
        <v>59</v>
      </c>
      <c r="D469" s="53">
        <v>35</v>
      </c>
      <c r="E469" s="332">
        <v>11.7</v>
      </c>
    </row>
    <row r="470" spans="1:6" ht="15" customHeight="1">
      <c r="A470" s="423" t="s">
        <v>626</v>
      </c>
      <c r="B470" s="423"/>
      <c r="C470" s="423"/>
      <c r="D470" s="423"/>
      <c r="E470" s="424"/>
    </row>
    <row r="471" spans="1:6" ht="15" customHeight="1">
      <c r="A471" s="30">
        <v>3614270366215</v>
      </c>
      <c r="B471" s="133" t="s">
        <v>627</v>
      </c>
      <c r="C471" s="111">
        <v>3689</v>
      </c>
      <c r="D471" s="168">
        <v>47</v>
      </c>
      <c r="E471" s="354">
        <v>18.850000000000001</v>
      </c>
    </row>
    <row r="472" spans="1:6" ht="15" customHeight="1">
      <c r="A472" s="30">
        <v>3605540843741</v>
      </c>
      <c r="B472" s="189" t="s">
        <v>628</v>
      </c>
      <c r="C472" s="177">
        <v>7753</v>
      </c>
      <c r="D472" s="168">
        <v>66</v>
      </c>
      <c r="E472" s="354">
        <v>16.25</v>
      </c>
    </row>
    <row r="473" spans="1:6" ht="15" customHeight="1">
      <c r="A473" s="112">
        <v>3614271578488</v>
      </c>
      <c r="B473" s="189" t="s">
        <v>629</v>
      </c>
      <c r="C473" s="177">
        <v>987</v>
      </c>
      <c r="D473" s="168">
        <v>109</v>
      </c>
      <c r="E473" s="354">
        <v>21.45</v>
      </c>
    </row>
    <row r="474" spans="1:6" ht="15" customHeight="1">
      <c r="A474" s="112">
        <v>3614271844804</v>
      </c>
      <c r="B474" s="133" t="s">
        <v>630</v>
      </c>
      <c r="C474" s="177">
        <v>3376</v>
      </c>
      <c r="D474" s="168">
        <v>109</v>
      </c>
      <c r="E474" s="354">
        <v>21.45</v>
      </c>
    </row>
    <row r="475" spans="1:6" ht="15" customHeight="1">
      <c r="A475" s="112">
        <v>3614271942562</v>
      </c>
      <c r="B475" s="189" t="s">
        <v>631</v>
      </c>
      <c r="C475" s="177">
        <v>1663</v>
      </c>
      <c r="D475" s="178">
        <v>42</v>
      </c>
      <c r="E475" s="354">
        <v>14.95</v>
      </c>
      <c r="F475" s="70"/>
    </row>
    <row r="476" spans="1:6" ht="15" customHeight="1">
      <c r="A476" s="30">
        <v>3614273393546</v>
      </c>
      <c r="B476" s="189" t="s">
        <v>632</v>
      </c>
      <c r="C476" s="177">
        <v>803</v>
      </c>
      <c r="D476" s="178">
        <v>47</v>
      </c>
      <c r="E476" s="354">
        <v>15.6</v>
      </c>
      <c r="F476" s="70"/>
    </row>
    <row r="477" spans="1:6" ht="15" customHeight="1">
      <c r="A477" s="393" t="s">
        <v>633</v>
      </c>
      <c r="B477" s="393"/>
      <c r="C477" s="393"/>
      <c r="D477" s="393"/>
      <c r="E477" s="394"/>
    </row>
    <row r="478" spans="1:6" ht="15" customHeight="1">
      <c r="A478" s="2">
        <v>792850910959</v>
      </c>
      <c r="B478" s="3" t="s">
        <v>634</v>
      </c>
      <c r="C478" s="5">
        <v>2290</v>
      </c>
      <c r="D478" s="7">
        <v>4.79</v>
      </c>
      <c r="E478" s="336">
        <v>1.69</v>
      </c>
    </row>
    <row r="479" spans="1:6" ht="15" customHeight="1">
      <c r="A479" s="393" t="s">
        <v>635</v>
      </c>
      <c r="B479" s="393"/>
      <c r="C479" s="393"/>
      <c r="D479" s="393"/>
      <c r="E479" s="394"/>
    </row>
    <row r="480" spans="1:6" ht="15" customHeight="1">
      <c r="A480" s="2">
        <v>3380810378771</v>
      </c>
      <c r="B480" s="3" t="s">
        <v>636</v>
      </c>
      <c r="C480" s="111">
        <v>505</v>
      </c>
      <c r="D480" s="4">
        <v>34</v>
      </c>
      <c r="E480" s="336">
        <v>13.65</v>
      </c>
    </row>
    <row r="481" spans="1:5" ht="15" customHeight="1">
      <c r="A481" s="393" t="s">
        <v>637</v>
      </c>
      <c r="B481" s="393"/>
      <c r="C481" s="393"/>
      <c r="D481" s="393"/>
      <c r="E481" s="394"/>
    </row>
    <row r="482" spans="1:5" ht="15" customHeight="1">
      <c r="A482" s="2">
        <v>3605971919206</v>
      </c>
      <c r="B482" s="3" t="s">
        <v>638</v>
      </c>
      <c r="C482" s="13">
        <f>327-150</f>
        <v>177</v>
      </c>
      <c r="D482" s="4">
        <v>109</v>
      </c>
      <c r="E482" s="336">
        <v>65</v>
      </c>
    </row>
    <row r="483" spans="1:5" ht="15" customHeight="1">
      <c r="A483" s="2">
        <v>3605970552473</v>
      </c>
      <c r="B483" s="3" t="s">
        <v>639</v>
      </c>
      <c r="C483" s="6">
        <v>108</v>
      </c>
      <c r="D483" s="96"/>
      <c r="E483" s="336">
        <v>19.5</v>
      </c>
    </row>
    <row r="484" spans="1:5" ht="15" customHeight="1">
      <c r="A484" s="11">
        <v>3605970552279</v>
      </c>
      <c r="B484" s="3" t="s">
        <v>640</v>
      </c>
      <c r="C484" s="11">
        <f>89-24</f>
        <v>65</v>
      </c>
      <c r="D484" s="53">
        <v>27</v>
      </c>
      <c r="E484" s="332">
        <v>14.95</v>
      </c>
    </row>
    <row r="485" spans="1:5" ht="15" customHeight="1">
      <c r="A485" s="393" t="s">
        <v>641</v>
      </c>
      <c r="B485" s="393"/>
      <c r="C485" s="393"/>
      <c r="D485" s="393"/>
      <c r="E485" s="394"/>
    </row>
    <row r="486" spans="1:5" ht="15" customHeight="1">
      <c r="A486" s="2">
        <v>20714281113</v>
      </c>
      <c r="B486" s="3" t="s">
        <v>642</v>
      </c>
      <c r="C486" s="2">
        <v>306</v>
      </c>
      <c r="D486" s="4">
        <v>22</v>
      </c>
      <c r="E486" s="336">
        <v>13</v>
      </c>
    </row>
    <row r="487" spans="1:5" ht="15" customHeight="1">
      <c r="A487" s="2">
        <v>20714462710</v>
      </c>
      <c r="B487" s="3" t="s">
        <v>643</v>
      </c>
      <c r="C487" s="2">
        <v>86</v>
      </c>
      <c r="D487" s="4">
        <v>37</v>
      </c>
      <c r="E487" s="336">
        <v>20.8</v>
      </c>
    </row>
    <row r="488" spans="1:5" ht="15" customHeight="1">
      <c r="A488" s="2">
        <v>20714598938</v>
      </c>
      <c r="B488" s="3" t="s">
        <v>644</v>
      </c>
      <c r="C488" s="2">
        <v>134</v>
      </c>
      <c r="D488" s="4">
        <v>17</v>
      </c>
      <c r="E488" s="336">
        <v>9.75</v>
      </c>
    </row>
    <row r="489" spans="1:5" ht="15" customHeight="1">
      <c r="A489" s="2">
        <v>1923330049511</v>
      </c>
      <c r="B489" s="3" t="s">
        <v>645</v>
      </c>
      <c r="C489" s="2">
        <v>62</v>
      </c>
      <c r="D489" s="4">
        <v>49</v>
      </c>
      <c r="E489" s="336">
        <v>24.05</v>
      </c>
    </row>
    <row r="490" spans="1:5" ht="15" customHeight="1">
      <c r="A490" s="2">
        <v>20714222864</v>
      </c>
      <c r="B490" s="3" t="s">
        <v>646</v>
      </c>
      <c r="C490" s="2">
        <v>72</v>
      </c>
      <c r="D490" s="4">
        <v>17</v>
      </c>
      <c r="E490" s="336">
        <v>9.1</v>
      </c>
    </row>
    <row r="491" spans="1:5" ht="15" customHeight="1">
      <c r="A491" s="2">
        <v>20714984236</v>
      </c>
      <c r="B491" s="3" t="s">
        <v>647</v>
      </c>
      <c r="C491" s="2">
        <v>0</v>
      </c>
      <c r="D491" s="4">
        <v>42</v>
      </c>
      <c r="E491" s="336">
        <v>22.1</v>
      </c>
    </row>
    <row r="492" spans="1:5" ht="15" customHeight="1">
      <c r="A492" s="2">
        <v>20714682514</v>
      </c>
      <c r="B492" s="3" t="s">
        <v>648</v>
      </c>
      <c r="C492" s="2">
        <v>18</v>
      </c>
      <c r="D492" s="4">
        <v>76</v>
      </c>
      <c r="E492" s="336">
        <v>32.5</v>
      </c>
    </row>
    <row r="493" spans="1:5" ht="15" customHeight="1">
      <c r="A493" s="393" t="s">
        <v>649</v>
      </c>
      <c r="B493" s="393"/>
      <c r="C493" s="393"/>
      <c r="D493" s="393"/>
      <c r="E493" s="394"/>
    </row>
    <row r="494" spans="1:5" ht="15" customHeight="1">
      <c r="A494" s="49">
        <v>756677588173</v>
      </c>
      <c r="B494" s="17" t="s">
        <v>650</v>
      </c>
      <c r="C494" s="20">
        <v>119</v>
      </c>
      <c r="D494" s="21">
        <v>25</v>
      </c>
      <c r="E494" s="355">
        <v>13</v>
      </c>
    </row>
    <row r="495" spans="1:5" ht="15" customHeight="1">
      <c r="A495" s="423" t="s">
        <v>651</v>
      </c>
      <c r="B495" s="423"/>
      <c r="C495" s="423"/>
      <c r="D495" s="423"/>
      <c r="E495" s="424"/>
    </row>
    <row r="496" spans="1:5" ht="15" customHeight="1">
      <c r="A496" s="143">
        <v>194249404733</v>
      </c>
      <c r="B496" s="193" t="s">
        <v>652</v>
      </c>
      <c r="C496" s="99">
        <v>299</v>
      </c>
      <c r="D496" s="140">
        <v>39</v>
      </c>
      <c r="E496" s="337">
        <v>20.8</v>
      </c>
    </row>
    <row r="497" spans="1:8" ht="15" customHeight="1">
      <c r="A497" s="112">
        <v>194249405518</v>
      </c>
      <c r="B497" s="133" t="s">
        <v>653</v>
      </c>
      <c r="C497" s="100">
        <v>2276</v>
      </c>
      <c r="D497" s="144">
        <v>74</v>
      </c>
      <c r="E497" s="337">
        <v>38.479999999999997</v>
      </c>
    </row>
    <row r="498" spans="1:8" ht="15" customHeight="1">
      <c r="A498" s="143">
        <v>812343030763</v>
      </c>
      <c r="B498" s="133" t="s">
        <v>654</v>
      </c>
      <c r="C498" s="99">
        <v>1481</v>
      </c>
      <c r="D498" s="140">
        <v>22</v>
      </c>
      <c r="E498" s="337">
        <v>12.35</v>
      </c>
    </row>
    <row r="499" spans="1:8" ht="15" customHeight="1">
      <c r="A499" s="143">
        <v>812343032521</v>
      </c>
      <c r="B499" s="193" t="s">
        <v>655</v>
      </c>
      <c r="C499" s="99">
        <v>903</v>
      </c>
      <c r="D499" s="140">
        <v>24</v>
      </c>
      <c r="E499" s="337">
        <v>12.87</v>
      </c>
    </row>
    <row r="500" spans="1:8" ht="15" customHeight="1">
      <c r="A500" s="112">
        <v>856556004739</v>
      </c>
      <c r="B500" s="133" t="s">
        <v>656</v>
      </c>
      <c r="C500" s="111">
        <v>6024</v>
      </c>
      <c r="D500" s="144">
        <v>72</v>
      </c>
      <c r="E500" s="337">
        <v>37.44</v>
      </c>
    </row>
    <row r="501" spans="1:8" ht="15" customHeight="1">
      <c r="A501" s="420" t="s">
        <v>137</v>
      </c>
      <c r="B501" s="421"/>
      <c r="C501" s="421"/>
      <c r="D501" s="421"/>
      <c r="E501" s="422"/>
    </row>
    <row r="502" spans="1:8" ht="15" customHeight="1">
      <c r="A502" s="2">
        <v>887167610620</v>
      </c>
      <c r="B502" s="3" t="s">
        <v>657</v>
      </c>
      <c r="C502" s="5">
        <v>1086</v>
      </c>
      <c r="D502" s="4">
        <v>48</v>
      </c>
      <c r="E502" s="336">
        <v>26</v>
      </c>
    </row>
    <row r="503" spans="1:8" ht="15" customHeight="1">
      <c r="A503" s="2">
        <v>887167533011</v>
      </c>
      <c r="B503" s="3" t="s">
        <v>658</v>
      </c>
      <c r="C503" s="2">
        <v>172</v>
      </c>
      <c r="D503" s="4">
        <v>210</v>
      </c>
      <c r="E503" s="336">
        <v>104</v>
      </c>
    </row>
    <row r="504" spans="1:8" ht="15" customHeight="1">
      <c r="A504" s="374" t="s">
        <v>659</v>
      </c>
      <c r="B504" s="374"/>
      <c r="C504" s="374"/>
      <c r="D504" s="374"/>
      <c r="E504" s="375"/>
    </row>
    <row r="505" spans="1:8" ht="15" customHeight="1">
      <c r="A505" s="49"/>
      <c r="B505" s="50" t="s">
        <v>660</v>
      </c>
      <c r="C505" s="51">
        <v>277</v>
      </c>
      <c r="D505" s="1"/>
      <c r="E505" s="332">
        <v>3.25</v>
      </c>
      <c r="F505" s="324"/>
      <c r="H505" s="110"/>
    </row>
    <row r="506" spans="1:8">
      <c r="A506" s="309" t="s">
        <v>142</v>
      </c>
      <c r="B506" s="268"/>
      <c r="C506" s="323"/>
      <c r="D506" s="291"/>
      <c r="E506" s="356"/>
      <c r="F506" s="319"/>
    </row>
    <row r="507" spans="1:8">
      <c r="A507" s="321">
        <v>840047260001</v>
      </c>
      <c r="B507" s="322" t="s">
        <v>661</v>
      </c>
      <c r="C507" s="123">
        <v>644</v>
      </c>
      <c r="D507" s="142">
        <v>34.99</v>
      </c>
      <c r="E507" s="344">
        <v>4.55</v>
      </c>
      <c r="F507" s="319"/>
    </row>
    <row r="508" spans="1:8">
      <c r="A508" s="321">
        <v>840047213021</v>
      </c>
      <c r="B508" s="276" t="s">
        <v>662</v>
      </c>
      <c r="C508" s="123">
        <v>9975</v>
      </c>
      <c r="D508" s="142">
        <v>24</v>
      </c>
      <c r="E508" s="344">
        <v>6.44</v>
      </c>
    </row>
    <row r="509" spans="1:8">
      <c r="A509" s="276" t="s">
        <v>663</v>
      </c>
      <c r="B509" s="276" t="s">
        <v>664</v>
      </c>
      <c r="C509" s="276">
        <v>1572</v>
      </c>
      <c r="D509" s="167">
        <v>17</v>
      </c>
      <c r="E509" s="343">
        <v>4.88</v>
      </c>
      <c r="F509" s="319"/>
    </row>
    <row r="510" spans="1:8">
      <c r="A510" s="321">
        <v>840047213182</v>
      </c>
      <c r="B510" s="276" t="s">
        <v>665</v>
      </c>
      <c r="C510" s="123">
        <v>4375</v>
      </c>
      <c r="D510" s="142">
        <v>17</v>
      </c>
      <c r="E510" s="344">
        <v>4.88</v>
      </c>
      <c r="F510" s="319"/>
    </row>
    <row r="511" spans="1:8">
      <c r="A511" s="321">
        <v>810157745057</v>
      </c>
      <c r="B511" s="322" t="s">
        <v>666</v>
      </c>
      <c r="C511" s="123">
        <v>627</v>
      </c>
      <c r="D511" s="142">
        <v>54</v>
      </c>
      <c r="E511" s="344">
        <v>9.1</v>
      </c>
    </row>
    <row r="512" spans="1:8">
      <c r="A512" s="276" t="s">
        <v>667</v>
      </c>
      <c r="B512" s="276" t="s">
        <v>668</v>
      </c>
      <c r="C512" s="276">
        <v>811</v>
      </c>
      <c r="D512" s="167"/>
      <c r="E512" s="343">
        <v>9.0399999999999991</v>
      </c>
    </row>
    <row r="513" spans="1:8">
      <c r="A513" s="276" t="s">
        <v>669</v>
      </c>
      <c r="B513" s="276" t="s">
        <v>670</v>
      </c>
      <c r="C513" s="276">
        <v>663</v>
      </c>
      <c r="D513" s="167">
        <v>39</v>
      </c>
      <c r="E513" s="343">
        <v>9.1</v>
      </c>
    </row>
    <row r="514" spans="1:8" ht="15" customHeight="1">
      <c r="A514" s="276" t="s">
        <v>671</v>
      </c>
      <c r="B514" s="276" t="s">
        <v>672</v>
      </c>
      <c r="C514" s="276">
        <v>1036</v>
      </c>
      <c r="D514" s="167"/>
      <c r="E514" s="343">
        <v>9.0399999999999991</v>
      </c>
    </row>
    <row r="515" spans="1:8" ht="15" customHeight="1">
      <c r="A515" s="374" t="s">
        <v>139</v>
      </c>
      <c r="B515" s="374"/>
      <c r="C515" s="374"/>
      <c r="D515" s="374"/>
      <c r="E515" s="375"/>
    </row>
    <row r="516" spans="1:8" ht="15" customHeight="1">
      <c r="A516" s="46">
        <v>840026661997</v>
      </c>
      <c r="B516" s="50" t="s">
        <v>673</v>
      </c>
      <c r="C516" s="47">
        <v>1</v>
      </c>
      <c r="D516" s="48">
        <v>38</v>
      </c>
      <c r="E516" s="332"/>
    </row>
    <row r="517" spans="1:8" ht="15" customHeight="1">
      <c r="A517" s="389" t="s">
        <v>674</v>
      </c>
      <c r="B517" s="389"/>
      <c r="C517" s="389"/>
      <c r="D517" s="389"/>
      <c r="E517" s="390"/>
    </row>
    <row r="518" spans="1:8" ht="15" customHeight="1">
      <c r="A518" s="49">
        <v>3540550009513</v>
      </c>
      <c r="B518" s="50" t="s">
        <v>675</v>
      </c>
      <c r="C518" s="51">
        <v>178</v>
      </c>
      <c r="D518" s="1">
        <v>59</v>
      </c>
      <c r="E518" s="332">
        <v>11.05</v>
      </c>
      <c r="F518" s="71" t="s">
        <v>676</v>
      </c>
    </row>
    <row r="519" spans="1:8" ht="15" customHeight="1">
      <c r="A519" s="386" t="s">
        <v>677</v>
      </c>
      <c r="B519" s="386"/>
      <c r="C519" s="386"/>
      <c r="D519" s="386"/>
      <c r="E519" s="381"/>
      <c r="F519" s="71" t="s">
        <v>678</v>
      </c>
    </row>
    <row r="520" spans="1:8" ht="15" customHeight="1">
      <c r="A520" s="2">
        <v>3600542513241</v>
      </c>
      <c r="B520" s="3" t="s">
        <v>679</v>
      </c>
      <c r="C520" s="5">
        <v>4800</v>
      </c>
      <c r="D520" s="4"/>
      <c r="E520" s="336">
        <v>6.44</v>
      </c>
      <c r="F520" s="71" t="s">
        <v>680</v>
      </c>
    </row>
    <row r="521" spans="1:8" s="23" customFormat="1" ht="15" customHeight="1">
      <c r="A521" s="35">
        <v>3600542537933</v>
      </c>
      <c r="B521" s="252" t="s">
        <v>681</v>
      </c>
      <c r="C521" s="253">
        <v>4800</v>
      </c>
      <c r="D521" s="4"/>
      <c r="E521" s="336">
        <v>6.18</v>
      </c>
      <c r="F521" s="71" t="s">
        <v>682</v>
      </c>
      <c r="G521" s="22"/>
      <c r="H521" s="22"/>
    </row>
    <row r="522" spans="1:8" s="23" customFormat="1" ht="15" customHeight="1">
      <c r="A522" s="2">
        <v>8994993018284</v>
      </c>
      <c r="B522" s="3" t="s">
        <v>683</v>
      </c>
      <c r="C522" s="5">
        <v>4800</v>
      </c>
      <c r="D522" s="4"/>
      <c r="E522" s="336">
        <v>2.93</v>
      </c>
      <c r="F522" s="68"/>
      <c r="G522" s="22"/>
      <c r="H522" s="22"/>
    </row>
    <row r="523" spans="1:8" s="23" customFormat="1" ht="15" customHeight="1">
      <c r="A523" s="2">
        <v>8994993025749</v>
      </c>
      <c r="B523" s="3" t="s">
        <v>684</v>
      </c>
      <c r="C523" s="5">
        <v>4800</v>
      </c>
      <c r="D523" s="4"/>
      <c r="E523" s="336">
        <v>3.84</v>
      </c>
      <c r="F523" s="68"/>
      <c r="G523" s="22"/>
      <c r="H523" s="22"/>
    </row>
    <row r="524" spans="1:8" s="23" customFormat="1" ht="15" customHeight="1">
      <c r="A524" s="2">
        <v>8994993025183</v>
      </c>
      <c r="B524" s="3" t="s">
        <v>685</v>
      </c>
      <c r="C524" s="5">
        <v>4800</v>
      </c>
      <c r="D524" s="4"/>
      <c r="E524" s="336">
        <v>4.55</v>
      </c>
      <c r="F524" s="68"/>
      <c r="G524" s="22"/>
      <c r="H524" s="22"/>
    </row>
    <row r="525" spans="1:8" s="23" customFormat="1" ht="15" customHeight="1">
      <c r="A525" s="2">
        <v>8994993025107</v>
      </c>
      <c r="B525" s="3" t="s">
        <v>686</v>
      </c>
      <c r="C525" s="5">
        <v>4800</v>
      </c>
      <c r="D525" s="4"/>
      <c r="E525" s="336">
        <v>5.85</v>
      </c>
      <c r="F525" s="68"/>
      <c r="G525" s="22"/>
      <c r="H525" s="22"/>
    </row>
    <row r="526" spans="1:8" s="23" customFormat="1" ht="15" customHeight="1">
      <c r="A526" s="386" t="s">
        <v>687</v>
      </c>
      <c r="B526" s="386"/>
      <c r="C526" s="386"/>
      <c r="D526" s="386"/>
      <c r="E526" s="381"/>
      <c r="F526" s="68"/>
      <c r="G526" s="22"/>
      <c r="H526" s="22"/>
    </row>
    <row r="527" spans="1:8" s="23" customFormat="1" ht="15" customHeight="1">
      <c r="A527" s="2">
        <v>816250020206</v>
      </c>
      <c r="B527" s="3" t="s">
        <v>688</v>
      </c>
      <c r="C527" s="2">
        <v>671</v>
      </c>
      <c r="D527" s="4">
        <v>49</v>
      </c>
      <c r="E527" s="336">
        <v>19.43</v>
      </c>
      <c r="F527" s="68"/>
      <c r="G527" s="22"/>
      <c r="H527" s="22"/>
    </row>
    <row r="528" spans="1:8" ht="15" customHeight="1">
      <c r="A528" s="386" t="s">
        <v>689</v>
      </c>
      <c r="B528" s="386"/>
      <c r="C528" s="386"/>
      <c r="D528" s="386"/>
      <c r="E528" s="381"/>
    </row>
    <row r="529" spans="1:5" ht="15" customHeight="1">
      <c r="A529" s="2">
        <v>866807000243</v>
      </c>
      <c r="B529" s="3" t="s">
        <v>690</v>
      </c>
      <c r="C529" s="2">
        <v>93</v>
      </c>
      <c r="D529" s="1">
        <v>49</v>
      </c>
      <c r="E529" s="332">
        <v>15.6</v>
      </c>
    </row>
    <row r="530" spans="1:5" ht="15" customHeight="1">
      <c r="A530" s="386" t="s">
        <v>691</v>
      </c>
      <c r="B530" s="386"/>
      <c r="C530" s="386"/>
      <c r="D530" s="386"/>
      <c r="E530" s="381"/>
    </row>
    <row r="531" spans="1:5" ht="15" customHeight="1">
      <c r="A531" s="2">
        <v>9340800000031</v>
      </c>
      <c r="B531" s="3" t="s">
        <v>692</v>
      </c>
      <c r="C531" s="2">
        <v>24</v>
      </c>
      <c r="D531" s="1">
        <v>50</v>
      </c>
      <c r="E531" s="332">
        <v>11.05</v>
      </c>
    </row>
    <row r="532" spans="1:5" ht="15" customHeight="1">
      <c r="A532" s="389" t="s">
        <v>693</v>
      </c>
      <c r="B532" s="389"/>
      <c r="C532" s="389"/>
      <c r="D532" s="389"/>
      <c r="E532" s="390"/>
    </row>
    <row r="533" spans="1:5" ht="15" customHeight="1">
      <c r="A533" s="2">
        <v>3614271307958</v>
      </c>
      <c r="B533" s="3" t="s">
        <v>694</v>
      </c>
      <c r="C533" s="5">
        <v>1984</v>
      </c>
      <c r="D533" s="1">
        <v>99</v>
      </c>
      <c r="E533" s="332">
        <v>24.05</v>
      </c>
    </row>
    <row r="534" spans="1:5" ht="15" customHeight="1">
      <c r="A534" s="386" t="s">
        <v>695</v>
      </c>
      <c r="B534" s="386"/>
      <c r="C534" s="386"/>
      <c r="D534" s="386"/>
      <c r="E534" s="381"/>
    </row>
    <row r="535" spans="1:5" ht="15" customHeight="1">
      <c r="A535" s="46">
        <v>864475000411</v>
      </c>
      <c r="B535" s="50" t="s">
        <v>696</v>
      </c>
      <c r="C535" s="47">
        <v>0</v>
      </c>
      <c r="D535" s="9">
        <v>21.99</v>
      </c>
      <c r="E535" s="332">
        <v>7.48</v>
      </c>
    </row>
    <row r="536" spans="1:5" ht="15" customHeight="1">
      <c r="A536" s="387" t="s">
        <v>697</v>
      </c>
      <c r="B536" s="387"/>
      <c r="C536" s="387"/>
      <c r="D536" s="387"/>
      <c r="E536" s="388"/>
    </row>
    <row r="537" spans="1:5" ht="15" customHeight="1">
      <c r="A537" s="46">
        <v>5056307388100</v>
      </c>
      <c r="B537" s="108" t="s">
        <v>698</v>
      </c>
      <c r="C537" s="47">
        <v>2086</v>
      </c>
      <c r="D537" s="48"/>
      <c r="E537" s="332">
        <v>1.95</v>
      </c>
    </row>
    <row r="538" spans="1:5" ht="15" customHeight="1">
      <c r="A538" s="427" t="s">
        <v>699</v>
      </c>
      <c r="B538" s="427"/>
      <c r="C538" s="427"/>
      <c r="D538" s="427"/>
      <c r="E538" s="428"/>
    </row>
    <row r="539" spans="1:5" ht="15" customHeight="1">
      <c r="A539" s="46">
        <v>813920018600</v>
      </c>
      <c r="B539" s="108" t="s">
        <v>700</v>
      </c>
      <c r="C539" s="47">
        <v>3749</v>
      </c>
      <c r="D539" s="48">
        <v>159</v>
      </c>
      <c r="E539" s="334">
        <v>33.15</v>
      </c>
    </row>
    <row r="540" spans="1:5" ht="15" customHeight="1">
      <c r="A540" s="391" t="s">
        <v>701</v>
      </c>
      <c r="B540" s="391"/>
      <c r="C540" s="391"/>
      <c r="D540" s="391"/>
      <c r="E540" s="392"/>
    </row>
    <row r="541" spans="1:5" ht="15" customHeight="1">
      <c r="A541" s="2">
        <v>3605972842671</v>
      </c>
      <c r="B541" s="3" t="s">
        <v>702</v>
      </c>
      <c r="C541" s="32">
        <v>4800</v>
      </c>
      <c r="D541" s="4">
        <v>40</v>
      </c>
      <c r="E541" s="336">
        <v>14.95</v>
      </c>
    </row>
    <row r="542" spans="1:5" ht="15" customHeight="1">
      <c r="A542" s="112">
        <v>3605970926175</v>
      </c>
      <c r="B542" s="133" t="s">
        <v>703</v>
      </c>
      <c r="C542" s="112">
        <v>4800</v>
      </c>
      <c r="D542" s="151">
        <v>30</v>
      </c>
      <c r="E542" s="337">
        <v>9.75</v>
      </c>
    </row>
    <row r="543" spans="1:5" ht="15" customHeight="1">
      <c r="A543" s="112">
        <v>3605971766329</v>
      </c>
      <c r="B543" s="220" t="s">
        <v>704</v>
      </c>
      <c r="C543" s="112">
        <v>2280</v>
      </c>
      <c r="D543" s="168">
        <v>42</v>
      </c>
      <c r="E543" s="337">
        <v>21.45</v>
      </c>
    </row>
    <row r="544" spans="1:5" ht="15" customHeight="1">
      <c r="A544" s="386" t="s">
        <v>705</v>
      </c>
      <c r="B544" s="386"/>
      <c r="C544" s="386"/>
      <c r="D544" s="386"/>
      <c r="E544" s="381"/>
    </row>
    <row r="545" spans="1:5" ht="15" customHeight="1">
      <c r="A545" s="2">
        <v>658833005798</v>
      </c>
      <c r="B545" s="3" t="s">
        <v>706</v>
      </c>
      <c r="C545" s="2">
        <v>251</v>
      </c>
      <c r="D545" s="4">
        <v>60</v>
      </c>
      <c r="E545" s="336">
        <v>11.05</v>
      </c>
    </row>
    <row r="546" spans="1:5" ht="15" customHeight="1">
      <c r="A546" s="386" t="s">
        <v>707</v>
      </c>
      <c r="B546" s="386"/>
      <c r="C546" s="386"/>
      <c r="D546" s="386"/>
      <c r="E546" s="381"/>
    </row>
    <row r="547" spans="1:5" ht="15" customHeight="1">
      <c r="A547" s="115">
        <v>7611773081559</v>
      </c>
      <c r="B547" s="186" t="s">
        <v>708</v>
      </c>
      <c r="C547" s="123">
        <v>20</v>
      </c>
      <c r="D547" s="142">
        <v>435</v>
      </c>
      <c r="E547" s="344">
        <v>271.44</v>
      </c>
    </row>
    <row r="548" spans="1:5" ht="15" customHeight="1">
      <c r="A548" s="112">
        <v>7611773085892</v>
      </c>
      <c r="B548" s="133" t="s">
        <v>709</v>
      </c>
      <c r="C548" s="123">
        <v>4</v>
      </c>
      <c r="D548" s="142">
        <v>1495</v>
      </c>
      <c r="E548" s="344">
        <v>932.88</v>
      </c>
    </row>
    <row r="549" spans="1:5" ht="15" customHeight="1">
      <c r="A549" s="112">
        <v>7611773108713</v>
      </c>
      <c r="B549" s="133" t="s">
        <v>710</v>
      </c>
      <c r="C549" s="123">
        <v>3</v>
      </c>
      <c r="D549" s="142">
        <v>1495</v>
      </c>
      <c r="E549" s="344">
        <v>932.88</v>
      </c>
    </row>
    <row r="550" spans="1:5" ht="15" customHeight="1">
      <c r="A550" s="112">
        <v>7611773118835</v>
      </c>
      <c r="B550" s="133" t="s">
        <v>711</v>
      </c>
      <c r="C550" s="123">
        <v>2</v>
      </c>
      <c r="D550" s="142">
        <v>970</v>
      </c>
      <c r="E550" s="344">
        <v>605.28</v>
      </c>
    </row>
    <row r="551" spans="1:5" ht="15" customHeight="1">
      <c r="A551" s="115">
        <v>7611773131650</v>
      </c>
      <c r="B551" s="186" t="s">
        <v>712</v>
      </c>
      <c r="C551" s="123">
        <v>2</v>
      </c>
      <c r="D551" s="142">
        <v>2225</v>
      </c>
      <c r="E551" s="344">
        <v>1388.4</v>
      </c>
    </row>
    <row r="552" spans="1:5" ht="15" customHeight="1">
      <c r="A552" s="124">
        <v>7611773081863</v>
      </c>
      <c r="B552" s="186" t="s">
        <v>713</v>
      </c>
      <c r="C552" s="123">
        <v>1</v>
      </c>
      <c r="D552" s="142"/>
      <c r="E552" s="344"/>
    </row>
    <row r="553" spans="1:5" ht="15" customHeight="1">
      <c r="A553" s="124">
        <v>7611773139779</v>
      </c>
      <c r="B553" s="186" t="s">
        <v>714</v>
      </c>
      <c r="C553" s="123">
        <v>1</v>
      </c>
      <c r="D553" s="142"/>
      <c r="E553" s="344"/>
    </row>
    <row r="554" spans="1:5" ht="15" customHeight="1">
      <c r="A554" s="124">
        <v>7611773060615</v>
      </c>
      <c r="B554" s="186" t="s">
        <v>715</v>
      </c>
      <c r="C554" s="123">
        <v>1</v>
      </c>
      <c r="D554" s="142"/>
      <c r="E554" s="344"/>
    </row>
    <row r="555" spans="1:5" ht="15" customHeight="1">
      <c r="A555" s="393" t="s">
        <v>716</v>
      </c>
      <c r="B555" s="393"/>
      <c r="C555" s="393"/>
      <c r="D555" s="393"/>
      <c r="E555" s="394"/>
    </row>
    <row r="556" spans="1:5" ht="15" customHeight="1">
      <c r="A556" s="2">
        <v>22548426173</v>
      </c>
      <c r="B556" s="3" t="s">
        <v>717</v>
      </c>
      <c r="C556" s="2">
        <v>23</v>
      </c>
      <c r="D556" s="4">
        <v>102</v>
      </c>
      <c r="E556" s="336">
        <v>26</v>
      </c>
    </row>
    <row r="557" spans="1:5" ht="15" customHeight="1">
      <c r="A557" s="2">
        <v>22548429280</v>
      </c>
      <c r="B557" s="3" t="s">
        <v>718</v>
      </c>
      <c r="C557" s="2">
        <v>183</v>
      </c>
      <c r="D557" s="4">
        <v>55</v>
      </c>
      <c r="E557" s="336">
        <v>19.5</v>
      </c>
    </row>
    <row r="558" spans="1:5" ht="15" customHeight="1">
      <c r="A558" s="396" t="s">
        <v>719</v>
      </c>
      <c r="B558" s="396"/>
      <c r="C558" s="396"/>
      <c r="D558" s="396"/>
      <c r="E558" s="397"/>
    </row>
    <row r="559" spans="1:5" ht="15" customHeight="1">
      <c r="A559" s="10">
        <v>8809685797173</v>
      </c>
      <c r="B559" s="12" t="s">
        <v>720</v>
      </c>
      <c r="C559" s="76">
        <v>2414</v>
      </c>
      <c r="D559" s="7">
        <v>24</v>
      </c>
      <c r="E559" s="336">
        <v>12.35</v>
      </c>
    </row>
    <row r="560" spans="1:5" ht="15" customHeight="1">
      <c r="A560" s="396" t="s">
        <v>721</v>
      </c>
      <c r="B560" s="396"/>
      <c r="C560" s="396"/>
      <c r="D560" s="396"/>
      <c r="E560" s="397"/>
    </row>
    <row r="561" spans="1:8" ht="15" customHeight="1">
      <c r="A561" s="2">
        <v>71249104590</v>
      </c>
      <c r="B561" s="3" t="s">
        <v>722</v>
      </c>
      <c r="C561" s="5">
        <v>0</v>
      </c>
      <c r="D561" s="48">
        <v>18.989999999999998</v>
      </c>
      <c r="E561" s="332">
        <v>7.48</v>
      </c>
    </row>
    <row r="562" spans="1:8" ht="15" customHeight="1">
      <c r="A562" s="2">
        <v>71249104613</v>
      </c>
      <c r="B562" s="3" t="s">
        <v>723</v>
      </c>
      <c r="C562" s="5">
        <v>4048</v>
      </c>
      <c r="D562" s="48">
        <v>18.989999999999998</v>
      </c>
      <c r="E562" s="332">
        <v>7.48</v>
      </c>
    </row>
    <row r="563" spans="1:8" ht="15" customHeight="1">
      <c r="A563" s="275" t="s">
        <v>724</v>
      </c>
      <c r="B563" s="276" t="s">
        <v>725</v>
      </c>
      <c r="C563" s="177">
        <v>8628</v>
      </c>
      <c r="D563" s="277">
        <v>19</v>
      </c>
      <c r="E563" s="343">
        <v>7.48</v>
      </c>
    </row>
    <row r="564" spans="1:8" ht="15" customHeight="1">
      <c r="A564" s="275" t="s">
        <v>726</v>
      </c>
      <c r="B564" s="276" t="s">
        <v>727</v>
      </c>
      <c r="C564" s="177">
        <v>8592</v>
      </c>
      <c r="D564" s="278"/>
      <c r="E564" s="343">
        <v>7.48</v>
      </c>
    </row>
    <row r="565" spans="1:8" ht="15" customHeight="1">
      <c r="A565" s="275" t="s">
        <v>728</v>
      </c>
      <c r="B565" s="276" t="s">
        <v>729</v>
      </c>
      <c r="C565" s="116">
        <v>4800</v>
      </c>
      <c r="D565" s="277">
        <v>19</v>
      </c>
      <c r="E565" s="343">
        <v>7.48</v>
      </c>
    </row>
    <row r="566" spans="1:8" ht="15" customHeight="1">
      <c r="A566" s="275" t="s">
        <v>730</v>
      </c>
      <c r="B566" s="276" t="s">
        <v>731</v>
      </c>
      <c r="C566" s="116">
        <v>6477</v>
      </c>
      <c r="D566" s="278">
        <v>12</v>
      </c>
      <c r="E566" s="343">
        <v>5.85</v>
      </c>
    </row>
    <row r="567" spans="1:8" ht="15" customHeight="1">
      <c r="A567" s="2">
        <v>3600523738007</v>
      </c>
      <c r="B567" s="3" t="s">
        <v>732</v>
      </c>
      <c r="C567" s="5">
        <v>4800</v>
      </c>
      <c r="D567" s="4"/>
      <c r="E567" s="336">
        <v>3.77</v>
      </c>
    </row>
    <row r="568" spans="1:8" ht="15" customHeight="1">
      <c r="A568" s="2">
        <v>3600521392621</v>
      </c>
      <c r="B568" s="3" t="s">
        <v>733</v>
      </c>
      <c r="C568" s="5">
        <f>2778-36</f>
        <v>2742</v>
      </c>
      <c r="D568" s="4"/>
      <c r="E568" s="336">
        <v>3.84</v>
      </c>
    </row>
    <row r="569" spans="1:8" ht="15" customHeight="1">
      <c r="A569" s="386" t="s">
        <v>734</v>
      </c>
      <c r="B569" s="386"/>
      <c r="C569" s="386"/>
      <c r="D569" s="386"/>
      <c r="E569" s="381"/>
    </row>
    <row r="570" spans="1:8" ht="15" customHeight="1">
      <c r="A570" s="2">
        <v>3574661332505</v>
      </c>
      <c r="B570" s="3" t="s">
        <v>735</v>
      </c>
      <c r="C570" s="5">
        <v>5291</v>
      </c>
      <c r="D570" s="95"/>
      <c r="E570" s="336">
        <v>3.25</v>
      </c>
    </row>
    <row r="571" spans="1:8" ht="15" customHeight="1">
      <c r="A571" s="423" t="s">
        <v>736</v>
      </c>
      <c r="B571" s="423"/>
      <c r="C571" s="423"/>
      <c r="D571" s="423"/>
      <c r="E571" s="424"/>
    </row>
    <row r="572" spans="1:8" ht="15" customHeight="1">
      <c r="A572" s="2">
        <v>4005900996602</v>
      </c>
      <c r="B572" s="3" t="s">
        <v>737</v>
      </c>
      <c r="C572" s="5">
        <v>243</v>
      </c>
      <c r="D572" s="4"/>
      <c r="E572" s="336">
        <v>2.08</v>
      </c>
    </row>
    <row r="573" spans="1:8" ht="15" customHeight="1">
      <c r="A573" s="33">
        <v>4005900996619</v>
      </c>
      <c r="B573" s="194" t="s">
        <v>738</v>
      </c>
      <c r="C573" s="32">
        <v>1244</v>
      </c>
      <c r="D573" s="34"/>
      <c r="E573" s="339">
        <v>2.08</v>
      </c>
      <c r="H573" s="39"/>
    </row>
    <row r="574" spans="1:8" ht="15" customHeight="1">
      <c r="A574" s="2">
        <v>4005900975416</v>
      </c>
      <c r="B574" s="3" t="s">
        <v>739</v>
      </c>
      <c r="C574" s="5">
        <v>3633</v>
      </c>
      <c r="D574" s="4">
        <v>23</v>
      </c>
      <c r="E574" s="336">
        <v>7.15</v>
      </c>
      <c r="H574" s="39"/>
    </row>
    <row r="575" spans="1:8" ht="15" customHeight="1">
      <c r="A575" s="386" t="s">
        <v>740</v>
      </c>
      <c r="B575" s="386"/>
      <c r="C575" s="386"/>
      <c r="D575" s="386"/>
      <c r="E575" s="381"/>
      <c r="H575" s="39"/>
    </row>
    <row r="576" spans="1:8" ht="15" customHeight="1">
      <c r="A576" s="2"/>
      <c r="B576" s="3" t="s">
        <v>741</v>
      </c>
      <c r="C576" s="5">
        <v>4800</v>
      </c>
      <c r="D576" s="4">
        <v>39.99</v>
      </c>
      <c r="E576" s="336">
        <v>11.38</v>
      </c>
      <c r="H576" s="39"/>
    </row>
    <row r="577" spans="1:8" ht="15" customHeight="1">
      <c r="A577" s="393" t="s">
        <v>742</v>
      </c>
      <c r="B577" s="393"/>
      <c r="C577" s="393"/>
      <c r="D577" s="393"/>
      <c r="E577" s="394"/>
      <c r="G577" s="39"/>
      <c r="H577" s="39"/>
    </row>
    <row r="578" spans="1:8" ht="15" customHeight="1">
      <c r="A578" s="49">
        <v>6903148079867</v>
      </c>
      <c r="B578" s="50" t="s">
        <v>743</v>
      </c>
      <c r="C578" s="51">
        <v>2679</v>
      </c>
      <c r="D578" s="1"/>
      <c r="E578" s="332">
        <v>7.15</v>
      </c>
      <c r="G578" s="39"/>
      <c r="H578" s="39"/>
    </row>
    <row r="579" spans="1:8" ht="15" customHeight="1">
      <c r="A579" s="407" t="s">
        <v>744</v>
      </c>
      <c r="B579" s="408"/>
      <c r="C579" s="408"/>
      <c r="D579" s="408"/>
      <c r="E579" s="409"/>
      <c r="G579" s="39"/>
      <c r="H579" s="39"/>
    </row>
    <row r="580" spans="1:8" ht="15" customHeight="1">
      <c r="A580" s="2">
        <v>717334242258</v>
      </c>
      <c r="B580" s="3" t="s">
        <v>745</v>
      </c>
      <c r="C580" s="5">
        <v>1082</v>
      </c>
      <c r="D580" s="1">
        <v>36</v>
      </c>
      <c r="E580" s="332">
        <v>11.7</v>
      </c>
      <c r="G580" s="39"/>
    </row>
    <row r="581" spans="1:8" ht="15" customHeight="1">
      <c r="A581" s="2">
        <v>717334242319</v>
      </c>
      <c r="B581" s="3" t="s">
        <v>746</v>
      </c>
      <c r="C581" s="5">
        <v>93</v>
      </c>
      <c r="D581" s="1">
        <v>37</v>
      </c>
      <c r="E581" s="332">
        <v>9.75</v>
      </c>
      <c r="G581" s="39"/>
    </row>
    <row r="582" spans="1:8" ht="15" customHeight="1">
      <c r="A582" s="425" t="s">
        <v>747</v>
      </c>
      <c r="B582" s="426"/>
      <c r="C582" s="426"/>
      <c r="D582" s="426"/>
      <c r="E582" s="409"/>
      <c r="G582" s="39"/>
    </row>
    <row r="583" spans="1:8" ht="15" customHeight="1">
      <c r="A583" s="57">
        <v>818262026207</v>
      </c>
      <c r="B583" s="195" t="s">
        <v>748</v>
      </c>
      <c r="C583" s="58">
        <v>637</v>
      </c>
      <c r="D583" s="59">
        <v>35</v>
      </c>
      <c r="E583" s="357">
        <v>12.35</v>
      </c>
      <c r="G583" s="39"/>
    </row>
    <row r="584" spans="1:8" ht="15" customHeight="1">
      <c r="A584" s="425" t="s">
        <v>749</v>
      </c>
      <c r="B584" s="426"/>
      <c r="C584" s="426"/>
      <c r="D584" s="426"/>
      <c r="E584" s="409"/>
    </row>
    <row r="585" spans="1:8" ht="15" customHeight="1">
      <c r="A585" s="2">
        <v>670367020074</v>
      </c>
      <c r="B585" s="3" t="s">
        <v>750</v>
      </c>
      <c r="C585" s="2">
        <v>468</v>
      </c>
      <c r="D585" s="4">
        <v>48</v>
      </c>
      <c r="E585" s="336">
        <v>23.71</v>
      </c>
    </row>
    <row r="586" spans="1:8">
      <c r="A586" s="386" t="s">
        <v>751</v>
      </c>
      <c r="B586" s="386"/>
      <c r="C586" s="386"/>
      <c r="D586" s="386"/>
      <c r="E586" s="381"/>
      <c r="H586" s="110"/>
    </row>
    <row r="587" spans="1:8" ht="15" customHeight="1">
      <c r="A587" s="2">
        <v>3614229144130</v>
      </c>
      <c r="B587" s="3" t="s">
        <v>752</v>
      </c>
      <c r="C587" s="2">
        <v>21</v>
      </c>
      <c r="D587" s="25"/>
      <c r="E587" s="333">
        <v>25.94</v>
      </c>
    </row>
    <row r="588" spans="1:8" ht="15" customHeight="1">
      <c r="A588" s="2">
        <v>3616301785279</v>
      </c>
      <c r="B588" s="3" t="s">
        <v>753</v>
      </c>
      <c r="C588" s="2">
        <v>3530</v>
      </c>
      <c r="D588" s="25">
        <v>20</v>
      </c>
      <c r="E588" s="333">
        <v>9.75</v>
      </c>
    </row>
    <row r="589" spans="1:8" ht="15" customHeight="1">
      <c r="A589" s="2">
        <v>3616307093354</v>
      </c>
      <c r="B589" s="3" t="s">
        <v>754</v>
      </c>
      <c r="C589" s="2">
        <v>992</v>
      </c>
      <c r="D589" s="105">
        <v>29</v>
      </c>
      <c r="E589" s="333">
        <v>11.05</v>
      </c>
    </row>
    <row r="590" spans="1:8" ht="15" customHeight="1">
      <c r="A590" s="376" t="s">
        <v>755</v>
      </c>
      <c r="B590" s="376"/>
      <c r="C590" s="376"/>
      <c r="D590" s="376"/>
      <c r="E590" s="377"/>
    </row>
    <row r="591" spans="1:8" ht="15" customHeight="1">
      <c r="A591" s="2">
        <v>44386110403</v>
      </c>
      <c r="B591" s="3" t="s">
        <v>756</v>
      </c>
      <c r="C591" s="5">
        <v>4061</v>
      </c>
      <c r="D591" s="7">
        <v>14.49</v>
      </c>
      <c r="E591" s="336">
        <v>4.88</v>
      </c>
    </row>
    <row r="592" spans="1:8" ht="15" customHeight="1">
      <c r="A592" s="2">
        <v>44386107434</v>
      </c>
      <c r="B592" s="3" t="s">
        <v>757</v>
      </c>
      <c r="C592" s="5">
        <v>814</v>
      </c>
      <c r="D592" s="7">
        <v>16.989999999999998</v>
      </c>
      <c r="E592" s="336">
        <v>5.85</v>
      </c>
    </row>
    <row r="593" spans="1:8" ht="15" customHeight="1">
      <c r="A593" s="446" t="s">
        <v>758</v>
      </c>
      <c r="B593" s="446"/>
      <c r="C593" s="446"/>
      <c r="D593" s="446"/>
      <c r="E593" s="392"/>
    </row>
    <row r="594" spans="1:8" ht="15" customHeight="1">
      <c r="A594" s="46">
        <v>884164012891</v>
      </c>
      <c r="B594" s="233" t="s">
        <v>759</v>
      </c>
      <c r="C594" s="47">
        <v>3683</v>
      </c>
      <c r="D594" s="104">
        <v>85</v>
      </c>
      <c r="E594" s="332">
        <v>6.44</v>
      </c>
    </row>
    <row r="595" spans="1:8" ht="15" customHeight="1">
      <c r="A595" s="46">
        <v>884164011702</v>
      </c>
      <c r="B595" s="234" t="s">
        <v>760</v>
      </c>
      <c r="C595" s="47">
        <v>4279</v>
      </c>
      <c r="D595" s="88">
        <v>85</v>
      </c>
      <c r="E595" s="332">
        <v>6.44</v>
      </c>
    </row>
    <row r="596" spans="1:8" ht="15" customHeight="1">
      <c r="A596" s="376" t="s">
        <v>560</v>
      </c>
      <c r="B596" s="376"/>
      <c r="C596" s="376"/>
      <c r="D596" s="376"/>
      <c r="E596" s="377"/>
    </row>
    <row r="597" spans="1:8" ht="15" customHeight="1">
      <c r="A597" s="2">
        <v>729238196483</v>
      </c>
      <c r="B597" s="3" t="s">
        <v>761</v>
      </c>
      <c r="C597" s="2">
        <v>37</v>
      </c>
      <c r="D597" s="7"/>
      <c r="E597" s="332">
        <v>100.1</v>
      </c>
    </row>
    <row r="598" spans="1:8" ht="15" customHeight="1">
      <c r="A598" s="33">
        <v>729238171541</v>
      </c>
      <c r="B598" s="194" t="s">
        <v>762</v>
      </c>
      <c r="C598" s="33">
        <v>479</v>
      </c>
      <c r="D598" s="109">
        <v>48</v>
      </c>
      <c r="E598" s="358">
        <v>21.45</v>
      </c>
    </row>
    <row r="599" spans="1:8" s="27" customFormat="1" ht="15" customHeight="1">
      <c r="A599" s="2">
        <v>730852149403</v>
      </c>
      <c r="B599" s="3" t="s">
        <v>763</v>
      </c>
      <c r="C599" s="2">
        <v>15</v>
      </c>
      <c r="D599" s="8">
        <v>140</v>
      </c>
      <c r="E599" s="332">
        <v>100.1</v>
      </c>
      <c r="F599" s="68"/>
      <c r="G599" s="38"/>
      <c r="H599" s="26"/>
    </row>
    <row r="600" spans="1:8" s="27" customFormat="1" ht="15" customHeight="1">
      <c r="A600" s="2">
        <v>729238210486</v>
      </c>
      <c r="B600" s="3" t="s">
        <v>764</v>
      </c>
      <c r="C600" s="2">
        <v>41</v>
      </c>
      <c r="D600" s="7"/>
      <c r="E600" s="336">
        <v>25.35</v>
      </c>
      <c r="F600" s="68"/>
      <c r="G600" s="38"/>
      <c r="H600" s="26"/>
    </row>
    <row r="601" spans="1:8" ht="15" customHeight="1">
      <c r="A601" s="2">
        <v>729238145054</v>
      </c>
      <c r="B601" s="3" t="s">
        <v>765</v>
      </c>
      <c r="C601" s="2">
        <v>4</v>
      </c>
      <c r="D601" s="4"/>
      <c r="E601" s="336">
        <v>162.5</v>
      </c>
      <c r="H601" s="67"/>
    </row>
    <row r="602" spans="1:8" ht="15" customHeight="1">
      <c r="A602" s="112">
        <v>768614149514</v>
      </c>
      <c r="B602" s="305" t="s">
        <v>766</v>
      </c>
      <c r="C602" s="306">
        <v>377</v>
      </c>
      <c r="D602" s="307" t="s">
        <v>767</v>
      </c>
      <c r="E602" s="359" t="s">
        <v>1110</v>
      </c>
      <c r="H602" s="67"/>
    </row>
    <row r="603" spans="1:8" ht="15" customHeight="1">
      <c r="A603" s="112">
        <v>768614166597</v>
      </c>
      <c r="B603" s="305" t="s">
        <v>768</v>
      </c>
      <c r="C603" s="306">
        <v>656</v>
      </c>
      <c r="D603" s="307" t="s">
        <v>769</v>
      </c>
      <c r="E603" s="359" t="s">
        <v>1111</v>
      </c>
      <c r="H603" s="67"/>
    </row>
    <row r="604" spans="1:8" ht="15" customHeight="1">
      <c r="A604" s="112">
        <v>768614155799</v>
      </c>
      <c r="B604" s="305" t="s">
        <v>770</v>
      </c>
      <c r="C604" s="306">
        <v>336</v>
      </c>
      <c r="D604" s="307" t="s">
        <v>771</v>
      </c>
      <c r="E604" s="359" t="s">
        <v>1112</v>
      </c>
      <c r="H604" s="67"/>
    </row>
    <row r="605" spans="1:8" ht="15" customHeight="1">
      <c r="A605" s="112">
        <v>729238103214</v>
      </c>
      <c r="B605" s="305" t="s">
        <v>772</v>
      </c>
      <c r="C605" s="306">
        <v>320</v>
      </c>
      <c r="D605" s="307" t="s">
        <v>773</v>
      </c>
      <c r="E605" s="359" t="s">
        <v>1113</v>
      </c>
      <c r="H605" s="67"/>
    </row>
    <row r="606" spans="1:8" ht="15" customHeight="1">
      <c r="A606" s="112">
        <v>768614210269</v>
      </c>
      <c r="B606" s="305" t="s">
        <v>774</v>
      </c>
      <c r="C606" s="306">
        <v>453</v>
      </c>
      <c r="D606" s="307" t="s">
        <v>775</v>
      </c>
      <c r="E606" s="359" t="s">
        <v>1114</v>
      </c>
      <c r="F606" s="308"/>
      <c r="H606" s="67"/>
    </row>
    <row r="607" spans="1:8" ht="15" customHeight="1">
      <c r="A607" s="112">
        <v>768614210283</v>
      </c>
      <c r="B607" s="305" t="s">
        <v>776</v>
      </c>
      <c r="C607" s="306">
        <v>521</v>
      </c>
      <c r="D607" s="307" t="s">
        <v>775</v>
      </c>
      <c r="E607" s="359" t="s">
        <v>1114</v>
      </c>
      <c r="F607" s="308"/>
      <c r="H607" s="67"/>
    </row>
    <row r="608" spans="1:8" ht="15" customHeight="1">
      <c r="A608" s="112">
        <v>729238163799</v>
      </c>
      <c r="B608" s="305" t="s">
        <v>777</v>
      </c>
      <c r="C608" s="306">
        <v>521</v>
      </c>
      <c r="D608" s="307" t="s">
        <v>778</v>
      </c>
      <c r="E608" s="359" t="s">
        <v>1115</v>
      </c>
    </row>
    <row r="609" spans="1:8" ht="15" customHeight="1">
      <c r="A609" s="376" t="s">
        <v>779</v>
      </c>
      <c r="B609" s="376"/>
      <c r="C609" s="376"/>
      <c r="D609" s="376"/>
      <c r="E609" s="377"/>
      <c r="F609" s="72"/>
      <c r="G609" s="26"/>
    </row>
    <row r="610" spans="1:8" ht="15" customHeight="1">
      <c r="A610" s="376" t="s">
        <v>780</v>
      </c>
      <c r="B610" s="376"/>
      <c r="C610" s="376"/>
      <c r="D610" s="376"/>
      <c r="E610" s="377"/>
      <c r="F610" s="72"/>
      <c r="G610" s="26"/>
    </row>
    <row r="611" spans="1:8" ht="15" customHeight="1">
      <c r="A611" s="49" t="s">
        <v>781</v>
      </c>
      <c r="B611" s="50" t="s">
        <v>782</v>
      </c>
      <c r="C611" s="51">
        <v>80</v>
      </c>
      <c r="D611" s="53"/>
      <c r="E611" s="332">
        <v>50.7</v>
      </c>
      <c r="F611" s="72"/>
    </row>
    <row r="612" spans="1:8" ht="15" customHeight="1">
      <c r="A612" s="391" t="s">
        <v>783</v>
      </c>
      <c r="B612" s="391"/>
      <c r="C612" s="391"/>
      <c r="D612" s="391"/>
      <c r="E612" s="392"/>
      <c r="F612" s="72"/>
    </row>
    <row r="613" spans="1:8" ht="15" customHeight="1">
      <c r="A613" s="46">
        <v>5028197163334</v>
      </c>
      <c r="B613" s="179" t="s">
        <v>784</v>
      </c>
      <c r="C613" s="55">
        <v>4800</v>
      </c>
      <c r="D613" s="53"/>
      <c r="E613" s="332">
        <v>10.4</v>
      </c>
      <c r="F613" s="72"/>
    </row>
    <row r="614" spans="1:8" ht="15" customHeight="1">
      <c r="A614" s="46">
        <v>5028197943523</v>
      </c>
      <c r="B614" s="179" t="s">
        <v>785</v>
      </c>
      <c r="C614" s="55">
        <v>1624</v>
      </c>
      <c r="D614" s="53"/>
      <c r="E614" s="332">
        <v>10.4</v>
      </c>
      <c r="F614" s="72"/>
    </row>
    <row r="615" spans="1:8" ht="15" customHeight="1">
      <c r="A615" s="374" t="s">
        <v>786</v>
      </c>
      <c r="B615" s="374"/>
      <c r="C615" s="374"/>
      <c r="D615" s="374"/>
      <c r="E615" s="375"/>
      <c r="F615" s="72"/>
    </row>
    <row r="616" spans="1:8" ht="15" customHeight="1">
      <c r="A616" s="2">
        <v>6291106036596</v>
      </c>
      <c r="B616" s="3" t="s">
        <v>787</v>
      </c>
      <c r="C616" s="5">
        <v>806</v>
      </c>
      <c r="D616" s="7">
        <v>5</v>
      </c>
      <c r="E616" s="336">
        <v>2.54</v>
      </c>
      <c r="F616" s="72"/>
    </row>
    <row r="617" spans="1:8" ht="15" customHeight="1">
      <c r="A617" s="432" t="s">
        <v>788</v>
      </c>
      <c r="B617" s="432"/>
      <c r="C617" s="432"/>
      <c r="D617" s="432"/>
      <c r="E617" s="433"/>
      <c r="F617" s="72"/>
    </row>
    <row r="618" spans="1:8" ht="15" customHeight="1">
      <c r="A618" s="376" t="s">
        <v>789</v>
      </c>
      <c r="B618" s="376"/>
      <c r="C618" s="376"/>
      <c r="D618" s="376"/>
      <c r="E618" s="377"/>
      <c r="F618" s="72"/>
    </row>
    <row r="619" spans="1:8" ht="15" customHeight="1">
      <c r="A619" s="2">
        <v>667557912509</v>
      </c>
      <c r="B619" s="3" t="s">
        <v>790</v>
      </c>
      <c r="C619" s="2">
        <v>209</v>
      </c>
      <c r="D619" s="7"/>
      <c r="E619" s="336">
        <v>5.85</v>
      </c>
      <c r="F619" s="72"/>
    </row>
    <row r="620" spans="1:8" s="27" customFormat="1" ht="15" customHeight="1">
      <c r="A620" s="2">
        <v>667557134239</v>
      </c>
      <c r="B620" s="3" t="s">
        <v>791</v>
      </c>
      <c r="C620" s="2">
        <v>3</v>
      </c>
      <c r="D620" s="7"/>
      <c r="E620" s="336">
        <v>5.85</v>
      </c>
      <c r="F620" s="68"/>
      <c r="G620" s="26"/>
      <c r="H620" s="26"/>
    </row>
    <row r="621" spans="1:8" s="27" customFormat="1" ht="15" customHeight="1">
      <c r="A621" s="2">
        <v>667557893433</v>
      </c>
      <c r="B621" s="3" t="s">
        <v>792</v>
      </c>
      <c r="C621" s="2">
        <v>121</v>
      </c>
      <c r="D621" s="7"/>
      <c r="E621" s="336">
        <v>5.85</v>
      </c>
      <c r="F621" s="68"/>
      <c r="G621" s="26"/>
      <c r="H621" s="26"/>
    </row>
    <row r="622" spans="1:8" ht="15" customHeight="1">
      <c r="A622" s="2">
        <v>667557943619</v>
      </c>
      <c r="B622" s="3" t="s">
        <v>793</v>
      </c>
      <c r="C622" s="2">
        <v>339</v>
      </c>
      <c r="D622" s="7"/>
      <c r="E622" s="336">
        <v>3.25</v>
      </c>
      <c r="G622" s="26"/>
    </row>
    <row r="623" spans="1:8" ht="15" customHeight="1">
      <c r="A623" s="2">
        <v>667557911243</v>
      </c>
      <c r="B623" s="3" t="s">
        <v>794</v>
      </c>
      <c r="C623" s="2">
        <v>471</v>
      </c>
      <c r="D623" s="7"/>
      <c r="E623" s="336">
        <v>3.25</v>
      </c>
      <c r="F623" s="74"/>
      <c r="G623" s="26"/>
    </row>
    <row r="624" spans="1:8" ht="15" customHeight="1">
      <c r="A624" s="2">
        <v>667557911250</v>
      </c>
      <c r="B624" s="3" t="s">
        <v>795</v>
      </c>
      <c r="C624" s="2">
        <v>293</v>
      </c>
      <c r="D624" s="7"/>
      <c r="E624" s="336">
        <v>3.25</v>
      </c>
      <c r="G624" s="26"/>
    </row>
    <row r="625" spans="1:6" ht="15" customHeight="1">
      <c r="A625" s="376" t="s">
        <v>626</v>
      </c>
      <c r="B625" s="376"/>
      <c r="C625" s="376"/>
      <c r="D625" s="376"/>
      <c r="E625" s="377"/>
    </row>
    <row r="626" spans="1:6" ht="15" customHeight="1">
      <c r="A626" s="2">
        <v>3605540873717</v>
      </c>
      <c r="B626" s="3" t="s">
        <v>796</v>
      </c>
      <c r="C626" s="49">
        <v>798</v>
      </c>
      <c r="D626" s="4"/>
      <c r="E626" s="336">
        <v>8.4499999999999993</v>
      </c>
    </row>
    <row r="627" spans="1:6" ht="15" customHeight="1">
      <c r="A627" s="30">
        <v>3614273475747</v>
      </c>
      <c r="B627" s="183" t="s">
        <v>797</v>
      </c>
      <c r="C627" s="49">
        <v>2005</v>
      </c>
      <c r="D627" s="4"/>
      <c r="E627" s="336">
        <v>7.8</v>
      </c>
    </row>
    <row r="628" spans="1:6" ht="15" customHeight="1">
      <c r="A628" s="31">
        <v>3614274042863</v>
      </c>
      <c r="B628" s="183" t="s">
        <v>798</v>
      </c>
      <c r="C628" s="49">
        <v>4792</v>
      </c>
      <c r="D628" s="4"/>
      <c r="E628" s="336">
        <v>11.05</v>
      </c>
    </row>
    <row r="629" spans="1:6" ht="15" customHeight="1">
      <c r="A629" s="391" t="s">
        <v>799</v>
      </c>
      <c r="B629" s="391"/>
      <c r="C629" s="391"/>
      <c r="D629" s="391"/>
      <c r="E629" s="392"/>
    </row>
    <row r="630" spans="1:6" ht="15" customHeight="1">
      <c r="A630" s="2">
        <v>78108007302</v>
      </c>
      <c r="B630" s="50" t="s">
        <v>800</v>
      </c>
      <c r="C630" s="47">
        <v>32</v>
      </c>
      <c r="D630" s="88">
        <v>90</v>
      </c>
      <c r="E630" s="332">
        <f t="shared" ref="E630" si="1">D630*0.45</f>
        <v>40.5</v>
      </c>
    </row>
    <row r="631" spans="1:6" ht="15" customHeight="1">
      <c r="A631" s="374" t="s">
        <v>801</v>
      </c>
      <c r="B631" s="374"/>
      <c r="C631" s="374"/>
      <c r="D631" s="374"/>
      <c r="E631" s="375"/>
    </row>
    <row r="632" spans="1:6" ht="15" customHeight="1">
      <c r="A632" s="24">
        <v>3606000560314</v>
      </c>
      <c r="B632" s="192" t="s">
        <v>802</v>
      </c>
      <c r="C632" s="18">
        <v>105</v>
      </c>
      <c r="D632" s="48">
        <v>12.49</v>
      </c>
      <c r="E632" s="332">
        <v>5.53</v>
      </c>
    </row>
    <row r="633" spans="1:6" ht="15" customHeight="1">
      <c r="A633" s="282" t="s">
        <v>803</v>
      </c>
      <c r="B633" s="283"/>
      <c r="C633" s="284"/>
      <c r="D633" s="285"/>
      <c r="E633" s="360"/>
    </row>
    <row r="634" spans="1:6" ht="15" customHeight="1">
      <c r="A634" s="279">
        <v>3614273784030</v>
      </c>
      <c r="B634" s="280" t="s">
        <v>804</v>
      </c>
      <c r="C634" s="116">
        <v>189</v>
      </c>
      <c r="D634" s="281"/>
      <c r="E634" s="344">
        <v>0.98</v>
      </c>
      <c r="F634" s="83"/>
    </row>
    <row r="635" spans="1:6" ht="15" customHeight="1">
      <c r="A635" s="376" t="s">
        <v>805</v>
      </c>
      <c r="B635" s="376"/>
      <c r="C635" s="376"/>
      <c r="D635" s="376"/>
      <c r="E635" s="377"/>
      <c r="F635" s="83"/>
    </row>
    <row r="636" spans="1:6" ht="15" customHeight="1">
      <c r="A636" s="64">
        <v>644911970863</v>
      </c>
      <c r="B636" s="196" t="s">
        <v>806</v>
      </c>
      <c r="C636" s="81">
        <v>1160</v>
      </c>
      <c r="D636" s="85">
        <v>12.99</v>
      </c>
      <c r="E636" s="336">
        <v>4.88</v>
      </c>
    </row>
    <row r="637" spans="1:6" ht="15" customHeight="1">
      <c r="A637" s="376" t="s">
        <v>701</v>
      </c>
      <c r="B637" s="376"/>
      <c r="C637" s="391"/>
      <c r="D637" s="376"/>
      <c r="E637" s="377"/>
    </row>
    <row r="638" spans="1:6" ht="15" customHeight="1">
      <c r="A638" s="2">
        <v>3700194712815</v>
      </c>
      <c r="B638" s="3" t="s">
        <v>807</v>
      </c>
      <c r="C638" s="5">
        <v>35</v>
      </c>
      <c r="D638" s="4">
        <v>40</v>
      </c>
      <c r="E638" s="336">
        <v>12.35</v>
      </c>
    </row>
    <row r="639" spans="1:6" ht="15" customHeight="1">
      <c r="A639" s="2">
        <v>3605972477217</v>
      </c>
      <c r="B639" s="3" t="s">
        <v>808</v>
      </c>
      <c r="C639" s="2">
        <v>10</v>
      </c>
      <c r="D639" s="4">
        <v>56</v>
      </c>
      <c r="E639" s="336">
        <v>25.48</v>
      </c>
    </row>
    <row r="640" spans="1:6" ht="15" customHeight="1">
      <c r="A640" s="2">
        <v>3700194708498</v>
      </c>
      <c r="B640" s="3" t="s">
        <v>809</v>
      </c>
      <c r="C640" s="2">
        <v>7</v>
      </c>
      <c r="D640" s="4">
        <v>22</v>
      </c>
      <c r="E640" s="336">
        <v>12.35</v>
      </c>
    </row>
    <row r="641" spans="1:6" ht="15" customHeight="1">
      <c r="A641" s="374" t="s">
        <v>810</v>
      </c>
      <c r="B641" s="374"/>
      <c r="C641" s="374"/>
      <c r="D641" s="374"/>
      <c r="E641" s="375"/>
    </row>
    <row r="642" spans="1:6" ht="15" customHeight="1">
      <c r="A642" s="2">
        <v>785364100541</v>
      </c>
      <c r="B642" s="3" t="s">
        <v>811</v>
      </c>
      <c r="C642" s="5">
        <v>3503</v>
      </c>
      <c r="D642" s="4">
        <v>15</v>
      </c>
      <c r="E642" s="336">
        <v>7.15</v>
      </c>
    </row>
    <row r="643" spans="1:6" ht="15" customHeight="1">
      <c r="A643" s="2">
        <v>785364100664</v>
      </c>
      <c r="B643" s="3" t="s">
        <v>812</v>
      </c>
      <c r="C643" s="5">
        <v>3372</v>
      </c>
      <c r="D643" s="4">
        <v>10</v>
      </c>
      <c r="E643" s="336">
        <v>5.14</v>
      </c>
    </row>
    <row r="644" spans="1:6" ht="15" customHeight="1">
      <c r="A644" s="374" t="s">
        <v>813</v>
      </c>
      <c r="B644" s="374"/>
      <c r="C644" s="374"/>
      <c r="D644" s="374"/>
      <c r="E644" s="375"/>
    </row>
    <row r="645" spans="1:6" ht="15" customHeight="1">
      <c r="A645" s="35">
        <v>767332810959</v>
      </c>
      <c r="B645" s="197" t="s">
        <v>814</v>
      </c>
      <c r="C645" s="35">
        <v>15</v>
      </c>
      <c r="D645" s="82">
        <v>54</v>
      </c>
      <c r="E645" s="361">
        <v>14.95</v>
      </c>
    </row>
    <row r="646" spans="1:6" ht="15" customHeight="1">
      <c r="A646" s="33">
        <v>767332150185</v>
      </c>
      <c r="B646" s="198" t="s">
        <v>815</v>
      </c>
      <c r="C646" s="33">
        <v>39</v>
      </c>
      <c r="D646" s="37">
        <v>28</v>
      </c>
      <c r="E646" s="361">
        <v>9.75</v>
      </c>
    </row>
    <row r="647" spans="1:6" ht="15" customHeight="1">
      <c r="A647" s="376" t="s">
        <v>816</v>
      </c>
      <c r="B647" s="376"/>
      <c r="C647" s="376"/>
      <c r="D647" s="376"/>
      <c r="E647" s="377"/>
    </row>
    <row r="648" spans="1:6" ht="15" customHeight="1">
      <c r="A648" s="250">
        <v>3349668583485</v>
      </c>
      <c r="B648" s="251" t="s">
        <v>817</v>
      </c>
      <c r="C648" s="2">
        <v>4410</v>
      </c>
      <c r="D648" s="7">
        <v>38</v>
      </c>
      <c r="E648" s="336">
        <v>12.68</v>
      </c>
    </row>
    <row r="649" spans="1:6" ht="15" customHeight="1">
      <c r="A649" s="376" t="s">
        <v>751</v>
      </c>
      <c r="B649" s="376"/>
      <c r="C649" s="376"/>
      <c r="D649" s="376"/>
      <c r="E649" s="377"/>
    </row>
    <row r="650" spans="1:6" ht="15" customHeight="1">
      <c r="A650" s="101" t="s">
        <v>818</v>
      </c>
      <c r="B650" s="199" t="s">
        <v>819</v>
      </c>
      <c r="C650" s="102">
        <v>545</v>
      </c>
      <c r="D650" s="82">
        <v>39</v>
      </c>
      <c r="E650" s="361">
        <v>11.05</v>
      </c>
    </row>
    <row r="651" spans="1:6" ht="15" customHeight="1">
      <c r="A651" s="106">
        <v>604079106924</v>
      </c>
      <c r="B651" s="3" t="s">
        <v>820</v>
      </c>
      <c r="C651" s="2">
        <v>152</v>
      </c>
      <c r="D651" s="108"/>
      <c r="E651" s="336">
        <v>6.18</v>
      </c>
    </row>
    <row r="652" spans="1:6" ht="15" customHeight="1">
      <c r="A652" s="376" t="s">
        <v>821</v>
      </c>
      <c r="B652" s="376"/>
      <c r="C652" s="376"/>
      <c r="D652" s="376"/>
      <c r="E652" s="377"/>
    </row>
    <row r="653" spans="1:6" ht="15" customHeight="1">
      <c r="A653" s="2">
        <v>860003682500</v>
      </c>
      <c r="B653" s="3" t="s">
        <v>822</v>
      </c>
      <c r="C653" s="5">
        <v>1117</v>
      </c>
      <c r="D653" s="1"/>
      <c r="E653" s="332">
        <v>2.6</v>
      </c>
    </row>
    <row r="654" spans="1:6" ht="15" customHeight="1">
      <c r="A654" s="2">
        <v>860003682517</v>
      </c>
      <c r="B654" s="3" t="s">
        <v>823</v>
      </c>
      <c r="C654" s="2">
        <v>435</v>
      </c>
      <c r="D654" s="1"/>
      <c r="E654" s="332">
        <v>0.65</v>
      </c>
    </row>
    <row r="655" spans="1:6" ht="15" customHeight="1">
      <c r="A655" s="376" t="s">
        <v>824</v>
      </c>
      <c r="B655" s="376"/>
      <c r="C655" s="376"/>
      <c r="D655" s="376"/>
      <c r="E655" s="377"/>
      <c r="F655" s="230"/>
    </row>
    <row r="656" spans="1:6" ht="15" customHeight="1">
      <c r="A656" s="46">
        <v>8719134151565</v>
      </c>
      <c r="B656" s="50" t="s">
        <v>825</v>
      </c>
      <c r="C656" s="47">
        <v>3</v>
      </c>
      <c r="D656" s="48">
        <v>19</v>
      </c>
      <c r="E656" s="332">
        <v>7.8</v>
      </c>
    </row>
    <row r="657" spans="1:5" ht="15" customHeight="1">
      <c r="A657" s="376" t="s">
        <v>826</v>
      </c>
      <c r="B657" s="376"/>
      <c r="C657" s="376"/>
      <c r="D657" s="376"/>
      <c r="E657" s="377"/>
    </row>
    <row r="658" spans="1:5" ht="15" customHeight="1">
      <c r="A658" s="254">
        <v>810912034778</v>
      </c>
      <c r="B658" s="234" t="s">
        <v>827</v>
      </c>
      <c r="C658" s="255">
        <v>2992</v>
      </c>
      <c r="D658" s="256">
        <v>42</v>
      </c>
      <c r="E658" s="362">
        <v>19.43</v>
      </c>
    </row>
    <row r="659" spans="1:5" ht="15" customHeight="1">
      <c r="A659" s="257" t="s">
        <v>828</v>
      </c>
      <c r="B659" s="234" t="s">
        <v>829</v>
      </c>
      <c r="C659" s="255">
        <v>4800</v>
      </c>
      <c r="D659" s="256">
        <v>26</v>
      </c>
      <c r="E659" s="362">
        <v>14.24</v>
      </c>
    </row>
    <row r="660" spans="1:5" ht="15" customHeight="1">
      <c r="A660" s="376" t="s">
        <v>830</v>
      </c>
      <c r="B660" s="376"/>
      <c r="C660" s="376"/>
      <c r="D660" s="376"/>
      <c r="E660" s="377"/>
    </row>
    <row r="661" spans="1:5" ht="15" customHeight="1">
      <c r="A661" s="49" t="s">
        <v>831</v>
      </c>
      <c r="B661" s="50" t="s">
        <v>832</v>
      </c>
      <c r="C661" s="51">
        <v>1</v>
      </c>
      <c r="D661" s="9"/>
      <c r="E661" s="332">
        <v>10.4</v>
      </c>
    </row>
    <row r="662" spans="1:5" ht="15" customHeight="1">
      <c r="A662" s="376" t="s">
        <v>833</v>
      </c>
      <c r="B662" s="376"/>
      <c r="C662" s="376"/>
      <c r="D662" s="376"/>
      <c r="E662" s="377"/>
    </row>
    <row r="663" spans="1:5" ht="15" customHeight="1">
      <c r="A663" s="2">
        <v>5060489793843</v>
      </c>
      <c r="B663" s="3" t="s">
        <v>834</v>
      </c>
      <c r="C663" s="5">
        <v>873</v>
      </c>
      <c r="D663" s="4">
        <v>35</v>
      </c>
      <c r="E663" s="336">
        <v>5.85</v>
      </c>
    </row>
    <row r="664" spans="1:5" ht="15" customHeight="1">
      <c r="A664" s="10">
        <v>5060489794945</v>
      </c>
      <c r="B664" s="3" t="s">
        <v>835</v>
      </c>
      <c r="C664" s="5">
        <v>1554</v>
      </c>
      <c r="D664" s="4"/>
      <c r="E664" s="336">
        <v>6.44</v>
      </c>
    </row>
    <row r="665" spans="1:5" ht="15" customHeight="1">
      <c r="A665" s="376" t="s">
        <v>836</v>
      </c>
      <c r="B665" s="376"/>
      <c r="C665" s="376"/>
      <c r="D665" s="376"/>
      <c r="E665" s="377"/>
    </row>
    <row r="666" spans="1:5" ht="15" customHeight="1">
      <c r="A666" s="46">
        <v>5060370107148</v>
      </c>
      <c r="B666" s="50" t="s">
        <v>837</v>
      </c>
      <c r="C666" s="47">
        <f>1060-48</f>
        <v>1012</v>
      </c>
      <c r="D666" s="1">
        <v>9.9499999999999993</v>
      </c>
      <c r="E666" s="332">
        <v>0.98</v>
      </c>
    </row>
    <row r="667" spans="1:5" ht="15" customHeight="1">
      <c r="A667" s="376" t="s">
        <v>838</v>
      </c>
      <c r="B667" s="376"/>
      <c r="C667" s="376"/>
      <c r="D667" s="376"/>
      <c r="E667" s="377"/>
    </row>
    <row r="668" spans="1:5" ht="15" customHeight="1">
      <c r="A668" s="2">
        <v>850006796106</v>
      </c>
      <c r="B668" s="3" t="s">
        <v>839</v>
      </c>
      <c r="C668" s="2">
        <v>173</v>
      </c>
      <c r="D668" s="1">
        <v>24</v>
      </c>
      <c r="E668" s="332">
        <v>7.15</v>
      </c>
    </row>
    <row r="669" spans="1:5" ht="15" customHeight="1">
      <c r="A669" s="2">
        <v>850006796090</v>
      </c>
      <c r="B669" s="3" t="s">
        <v>840</v>
      </c>
      <c r="C669" s="2">
        <v>142</v>
      </c>
      <c r="D669" s="1">
        <v>24</v>
      </c>
      <c r="E669" s="332">
        <v>7.15</v>
      </c>
    </row>
    <row r="670" spans="1:5" ht="15" customHeight="1">
      <c r="A670" s="2">
        <v>850006796021</v>
      </c>
      <c r="B670" s="3" t="s">
        <v>841</v>
      </c>
      <c r="C670" s="2">
        <v>61</v>
      </c>
      <c r="D670" s="1">
        <v>38</v>
      </c>
      <c r="E670" s="332">
        <v>10.4</v>
      </c>
    </row>
    <row r="671" spans="1:5" ht="15" customHeight="1">
      <c r="A671" s="382" t="s">
        <v>842</v>
      </c>
      <c r="B671" s="382"/>
      <c r="C671" s="382"/>
      <c r="D671" s="382"/>
      <c r="E671" s="383"/>
    </row>
    <row r="672" spans="1:5" ht="15" customHeight="1">
      <c r="A672" s="376" t="s">
        <v>843</v>
      </c>
      <c r="B672" s="376"/>
      <c r="C672" s="376"/>
      <c r="D672" s="376"/>
      <c r="E672" s="377"/>
    </row>
    <row r="673" spans="1:5" ht="15" customHeight="1">
      <c r="A673" s="33">
        <v>3614273667418</v>
      </c>
      <c r="B673" s="194" t="s">
        <v>844</v>
      </c>
      <c r="C673" s="33">
        <v>2</v>
      </c>
      <c r="D673" s="34"/>
      <c r="E673" s="339">
        <v>19.5</v>
      </c>
    </row>
    <row r="674" spans="1:5" ht="15" customHeight="1">
      <c r="A674" s="376" t="s">
        <v>845</v>
      </c>
      <c r="B674" s="376"/>
      <c r="C674" s="376"/>
      <c r="D674" s="376"/>
      <c r="E674" s="377"/>
    </row>
    <row r="675" spans="1:5" ht="15" customHeight="1">
      <c r="A675" s="174">
        <v>3386460129411</v>
      </c>
      <c r="B675" s="200" t="s">
        <v>846</v>
      </c>
      <c r="C675" s="175">
        <v>4800</v>
      </c>
      <c r="D675" s="176"/>
      <c r="E675" s="354">
        <v>14.3</v>
      </c>
    </row>
    <row r="676" spans="1:5" ht="15" customHeight="1">
      <c r="A676" s="174">
        <v>3386460135184</v>
      </c>
      <c r="B676" s="200" t="s">
        <v>847</v>
      </c>
      <c r="C676" s="175">
        <v>4800</v>
      </c>
      <c r="D676" s="176">
        <v>90</v>
      </c>
      <c r="E676" s="354">
        <v>18.850000000000001</v>
      </c>
    </row>
    <row r="677" spans="1:5" ht="15" customHeight="1">
      <c r="A677" s="376" t="s">
        <v>848</v>
      </c>
      <c r="B677" s="376"/>
      <c r="C677" s="376"/>
      <c r="D677" s="376"/>
      <c r="E677" s="377"/>
    </row>
    <row r="678" spans="1:5" ht="15" customHeight="1">
      <c r="A678" s="2">
        <v>3614274400526</v>
      </c>
      <c r="B678" s="3" t="s">
        <v>849</v>
      </c>
      <c r="C678" s="2">
        <v>26</v>
      </c>
      <c r="D678" s="4">
        <v>80</v>
      </c>
      <c r="E678" s="336">
        <v>39</v>
      </c>
    </row>
    <row r="679" spans="1:5" ht="15" customHeight="1">
      <c r="A679" s="286">
        <v>3614273327053</v>
      </c>
      <c r="B679" s="287" t="s">
        <v>850</v>
      </c>
      <c r="C679" s="116">
        <v>174</v>
      </c>
      <c r="D679" s="142"/>
      <c r="E679" s="344">
        <v>5.14</v>
      </c>
    </row>
    <row r="680" spans="1:5" ht="15" customHeight="1">
      <c r="A680" s="376" t="s">
        <v>851</v>
      </c>
      <c r="B680" s="376"/>
      <c r="C680" s="376"/>
      <c r="D680" s="376"/>
      <c r="E680" s="377"/>
    </row>
    <row r="681" spans="1:5" ht="15" customHeight="1">
      <c r="A681" s="112">
        <v>3616305266064</v>
      </c>
      <c r="B681" s="133" t="s">
        <v>852</v>
      </c>
      <c r="C681" s="112">
        <v>1</v>
      </c>
      <c r="D681" s="228"/>
      <c r="E681" s="337">
        <v>42.9</v>
      </c>
    </row>
    <row r="682" spans="1:5" ht="15" customHeight="1">
      <c r="A682" s="376" t="s">
        <v>853</v>
      </c>
      <c r="B682" s="376"/>
      <c r="C682" s="376"/>
      <c r="D682" s="376"/>
      <c r="E682" s="377"/>
    </row>
    <row r="683" spans="1:5" ht="15" customHeight="1">
      <c r="A683" s="2">
        <v>737052057989</v>
      </c>
      <c r="B683" s="3" t="s">
        <v>854</v>
      </c>
      <c r="C683" s="5">
        <v>418</v>
      </c>
      <c r="D683" s="15"/>
      <c r="E683" s="332">
        <v>25.68</v>
      </c>
    </row>
    <row r="684" spans="1:5" ht="15" customHeight="1">
      <c r="A684" s="376" t="s">
        <v>855</v>
      </c>
      <c r="B684" s="376"/>
      <c r="C684" s="376"/>
      <c r="D684" s="376"/>
      <c r="E684" s="377"/>
    </row>
    <row r="685" spans="1:5" ht="15" customHeight="1">
      <c r="A685" s="2">
        <v>5056245000058</v>
      </c>
      <c r="B685" s="3" t="s">
        <v>856</v>
      </c>
      <c r="C685" s="2">
        <v>12</v>
      </c>
      <c r="D685" s="48">
        <v>310</v>
      </c>
      <c r="E685" s="332">
        <v>205.4</v>
      </c>
    </row>
    <row r="686" spans="1:5" ht="15" customHeight="1">
      <c r="A686" s="391" t="s">
        <v>857</v>
      </c>
      <c r="B686" s="391"/>
      <c r="C686" s="391"/>
      <c r="D686" s="391"/>
      <c r="E686" s="392"/>
    </row>
    <row r="687" spans="1:5" ht="15" customHeight="1">
      <c r="A687" s="2">
        <v>3616302968282</v>
      </c>
      <c r="B687" s="3" t="s">
        <v>858</v>
      </c>
      <c r="C687" s="177">
        <v>2833</v>
      </c>
      <c r="D687" s="7"/>
      <c r="E687" s="336">
        <v>23.4</v>
      </c>
    </row>
    <row r="688" spans="1:5" ht="15" customHeight="1">
      <c r="A688" s="2">
        <v>3614224505585</v>
      </c>
      <c r="B688" s="3" t="s">
        <v>859</v>
      </c>
      <c r="C688" s="177">
        <v>2325</v>
      </c>
      <c r="D688" s="7">
        <v>67</v>
      </c>
      <c r="E688" s="336">
        <v>16.25</v>
      </c>
    </row>
    <row r="689" spans="1:5" ht="15" customHeight="1">
      <c r="A689" s="2">
        <v>3614226327321</v>
      </c>
      <c r="B689" s="3" t="s">
        <v>860</v>
      </c>
      <c r="C689" s="177">
        <v>2467</v>
      </c>
      <c r="D689" s="7">
        <v>88</v>
      </c>
      <c r="E689" s="336">
        <v>23.4</v>
      </c>
    </row>
    <row r="690" spans="1:5" ht="15" customHeight="1">
      <c r="A690" s="2">
        <v>604079077828</v>
      </c>
      <c r="B690" s="3" t="s">
        <v>861</v>
      </c>
      <c r="C690" s="177">
        <v>1384</v>
      </c>
      <c r="D690" s="7">
        <v>67</v>
      </c>
      <c r="E690" s="336">
        <v>15.6</v>
      </c>
    </row>
    <row r="691" spans="1:5" ht="15" customHeight="1">
      <c r="A691" s="112">
        <v>604079015127</v>
      </c>
      <c r="B691" s="220" t="s">
        <v>862</v>
      </c>
      <c r="C691" s="177">
        <v>383</v>
      </c>
      <c r="D691" s="140"/>
      <c r="E691" s="337"/>
    </row>
    <row r="692" spans="1:5" ht="15" customHeight="1">
      <c r="A692" s="382" t="s">
        <v>863</v>
      </c>
      <c r="B692" s="382"/>
      <c r="C692" s="382"/>
      <c r="D692" s="382"/>
      <c r="E692" s="383"/>
    </row>
    <row r="693" spans="1:5" ht="15" customHeight="1">
      <c r="A693" s="386" t="s">
        <v>789</v>
      </c>
      <c r="B693" s="386"/>
      <c r="C693" s="386"/>
      <c r="D693" s="386"/>
      <c r="E693" s="381"/>
    </row>
    <row r="694" spans="1:5" ht="15" customHeight="1">
      <c r="A694" s="2">
        <v>667555861953</v>
      </c>
      <c r="B694" s="3" t="s">
        <v>864</v>
      </c>
      <c r="C694" s="2">
        <v>26</v>
      </c>
      <c r="D694" s="7">
        <v>14.95</v>
      </c>
      <c r="E694" s="336">
        <v>4.55</v>
      </c>
    </row>
    <row r="695" spans="1:5" ht="15" customHeight="1">
      <c r="A695" s="2">
        <v>667558176917</v>
      </c>
      <c r="B695" s="3" t="s">
        <v>865</v>
      </c>
      <c r="C695" s="6">
        <v>362</v>
      </c>
      <c r="D695" s="7"/>
      <c r="E695" s="336">
        <v>0.65</v>
      </c>
    </row>
    <row r="696" spans="1:5" ht="15" customHeight="1">
      <c r="A696" s="2">
        <v>667558176696</v>
      </c>
      <c r="B696" s="3" t="s">
        <v>866</v>
      </c>
      <c r="C696" s="6">
        <v>239</v>
      </c>
      <c r="D696" s="7"/>
      <c r="E696" s="336">
        <v>0.65</v>
      </c>
    </row>
    <row r="697" spans="1:5" ht="15" customHeight="1">
      <c r="A697" s="2">
        <v>667557996912</v>
      </c>
      <c r="B697" s="3" t="s">
        <v>867</v>
      </c>
      <c r="C697" s="6">
        <v>83</v>
      </c>
      <c r="D697" s="7"/>
      <c r="E697" s="336">
        <v>0.65</v>
      </c>
    </row>
    <row r="698" spans="1:5" ht="15" customHeight="1">
      <c r="A698" s="2">
        <v>667558176672</v>
      </c>
      <c r="B698" s="3" t="s">
        <v>868</v>
      </c>
      <c r="C698" s="6">
        <v>248</v>
      </c>
      <c r="D698" s="7"/>
      <c r="E698" s="336">
        <v>0.65</v>
      </c>
    </row>
    <row r="699" spans="1:5" ht="15" customHeight="1">
      <c r="A699" s="2">
        <v>667557996974</v>
      </c>
      <c r="B699" s="3" t="s">
        <v>869</v>
      </c>
      <c r="C699" s="6">
        <v>92</v>
      </c>
      <c r="D699" s="7"/>
      <c r="E699" s="336">
        <v>0.65</v>
      </c>
    </row>
    <row r="700" spans="1:5" ht="15" customHeight="1">
      <c r="A700" s="2">
        <v>667557996950</v>
      </c>
      <c r="B700" s="3" t="s">
        <v>870</v>
      </c>
      <c r="C700" s="6">
        <v>85</v>
      </c>
      <c r="D700" s="7"/>
      <c r="E700" s="336">
        <v>0.65</v>
      </c>
    </row>
    <row r="701" spans="1:5" ht="15" customHeight="1">
      <c r="A701" s="2">
        <v>667557996837</v>
      </c>
      <c r="B701" s="3" t="s">
        <v>871</v>
      </c>
      <c r="C701" s="6">
        <v>120</v>
      </c>
      <c r="D701" s="7"/>
      <c r="E701" s="336">
        <v>0.65</v>
      </c>
    </row>
    <row r="702" spans="1:5" ht="15" customHeight="1">
      <c r="A702" s="2">
        <v>667557996813</v>
      </c>
      <c r="B702" s="3" t="s">
        <v>872</v>
      </c>
      <c r="C702" s="6">
        <v>197</v>
      </c>
      <c r="D702" s="7"/>
      <c r="E702" s="336">
        <v>0.65</v>
      </c>
    </row>
    <row r="703" spans="1:5" ht="15" customHeight="1">
      <c r="A703" s="2">
        <v>667557651842</v>
      </c>
      <c r="B703" s="3" t="s">
        <v>873</v>
      </c>
      <c r="C703" s="6">
        <v>108</v>
      </c>
      <c r="D703" s="7"/>
      <c r="E703" s="336">
        <v>0.65</v>
      </c>
    </row>
    <row r="704" spans="1:5" ht="15" customHeight="1">
      <c r="A704" s="2">
        <v>667557996479</v>
      </c>
      <c r="B704" s="3" t="s">
        <v>874</v>
      </c>
      <c r="C704" s="6">
        <v>91</v>
      </c>
      <c r="D704" s="7"/>
      <c r="E704" s="336">
        <v>0.65</v>
      </c>
    </row>
    <row r="705" spans="1:8" ht="15" customHeight="1">
      <c r="A705" s="2">
        <v>667557996851</v>
      </c>
      <c r="B705" s="3" t="s">
        <v>875</v>
      </c>
      <c r="C705" s="6">
        <v>213</v>
      </c>
      <c r="D705" s="7"/>
      <c r="E705" s="336">
        <v>0.65</v>
      </c>
    </row>
    <row r="706" spans="1:8" ht="15" customHeight="1">
      <c r="A706" s="49">
        <v>667557996714</v>
      </c>
      <c r="B706" s="50" t="s">
        <v>876</v>
      </c>
      <c r="C706" s="6">
        <v>204</v>
      </c>
      <c r="D706" s="7"/>
      <c r="E706" s="336">
        <v>0.65</v>
      </c>
    </row>
    <row r="707" spans="1:8" ht="15" customHeight="1">
      <c r="A707" s="386" t="s">
        <v>805</v>
      </c>
      <c r="B707" s="386"/>
      <c r="C707" s="386"/>
      <c r="D707" s="386"/>
      <c r="E707" s="381"/>
    </row>
    <row r="708" spans="1:8" ht="15" customHeight="1">
      <c r="A708" s="64">
        <v>644911019180</v>
      </c>
      <c r="B708" s="196" t="s">
        <v>877</v>
      </c>
      <c r="C708" s="81">
        <v>1424</v>
      </c>
      <c r="D708" s="85">
        <v>37.99</v>
      </c>
      <c r="E708" s="363">
        <v>9.75</v>
      </c>
    </row>
    <row r="709" spans="1:8" ht="15" customHeight="1">
      <c r="A709" s="64">
        <v>644911009938</v>
      </c>
      <c r="B709" s="196" t="s">
        <v>878</v>
      </c>
      <c r="C709" s="65">
        <v>1068</v>
      </c>
      <c r="D709" s="85">
        <v>34.99</v>
      </c>
      <c r="E709" s="363">
        <v>9.0399999999999991</v>
      </c>
    </row>
    <row r="710" spans="1:8" ht="15" customHeight="1">
      <c r="A710" s="64">
        <v>644911008832</v>
      </c>
      <c r="B710" s="196" t="s">
        <v>879</v>
      </c>
      <c r="C710" s="65">
        <v>1958</v>
      </c>
      <c r="D710" s="85">
        <v>34.99</v>
      </c>
      <c r="E710" s="363">
        <v>9.0399999999999991</v>
      </c>
    </row>
    <row r="711" spans="1:8" ht="15" customHeight="1">
      <c r="A711" s="64">
        <v>644911009952</v>
      </c>
      <c r="B711" s="196" t="s">
        <v>880</v>
      </c>
      <c r="C711" s="81">
        <v>1250</v>
      </c>
      <c r="D711" s="85">
        <v>34.99</v>
      </c>
      <c r="E711" s="363">
        <v>9.0399999999999991</v>
      </c>
    </row>
    <row r="712" spans="1:8" ht="15" customHeight="1">
      <c r="A712" s="64">
        <v>644911008849</v>
      </c>
      <c r="B712" s="196" t="s">
        <v>881</v>
      </c>
      <c r="C712" s="81">
        <v>2236</v>
      </c>
      <c r="D712" s="85">
        <v>34.99</v>
      </c>
      <c r="E712" s="363">
        <v>9.0399999999999991</v>
      </c>
    </row>
    <row r="713" spans="1:8" ht="15" customHeight="1">
      <c r="A713" s="64">
        <v>644911009945</v>
      </c>
      <c r="B713" s="196" t="s">
        <v>882</v>
      </c>
      <c r="C713" s="81">
        <v>1854</v>
      </c>
      <c r="D713" s="85">
        <v>34.99</v>
      </c>
      <c r="E713" s="363">
        <v>9.0399999999999991</v>
      </c>
    </row>
    <row r="714" spans="1:8" ht="15" customHeight="1">
      <c r="A714" s="64">
        <v>644911008863</v>
      </c>
      <c r="B714" s="196" t="s">
        <v>883</v>
      </c>
      <c r="C714" s="65">
        <v>2136</v>
      </c>
      <c r="D714" s="85">
        <v>34.99</v>
      </c>
      <c r="E714" s="363">
        <v>9.0399999999999991</v>
      </c>
    </row>
    <row r="715" spans="1:8" ht="15" customHeight="1">
      <c r="A715" s="64">
        <v>644911008856</v>
      </c>
      <c r="B715" s="196" t="s">
        <v>884</v>
      </c>
      <c r="C715" s="65">
        <v>226</v>
      </c>
      <c r="D715" s="85">
        <v>34.99</v>
      </c>
      <c r="E715" s="363">
        <v>9.0399999999999991</v>
      </c>
    </row>
    <row r="716" spans="1:8" ht="15" customHeight="1">
      <c r="A716" s="64">
        <v>644911009976</v>
      </c>
      <c r="B716" s="196" t="s">
        <v>885</v>
      </c>
      <c r="C716" s="81">
        <v>1176</v>
      </c>
      <c r="D716" s="85">
        <v>34.99</v>
      </c>
      <c r="E716" s="363">
        <v>9.0399999999999991</v>
      </c>
    </row>
    <row r="717" spans="1:8" ht="15" customHeight="1">
      <c r="A717" s="64">
        <v>644911008870</v>
      </c>
      <c r="B717" s="196" t="s">
        <v>886</v>
      </c>
      <c r="C717" s="81">
        <v>2922</v>
      </c>
      <c r="D717" s="85">
        <v>34.99</v>
      </c>
      <c r="E717" s="363">
        <v>9.0399999999999991</v>
      </c>
      <c r="H717" s="39"/>
    </row>
    <row r="718" spans="1:8" ht="15" customHeight="1">
      <c r="A718" s="64">
        <v>644911019197</v>
      </c>
      <c r="B718" s="196" t="s">
        <v>887</v>
      </c>
      <c r="C718" s="65">
        <v>436</v>
      </c>
      <c r="D718" s="85">
        <v>37.99</v>
      </c>
      <c r="E718" s="363">
        <v>9.75</v>
      </c>
      <c r="H718" s="39"/>
    </row>
    <row r="719" spans="1:8" ht="15" customHeight="1">
      <c r="A719" s="64">
        <v>644911987496</v>
      </c>
      <c r="B719" s="196" t="s">
        <v>888</v>
      </c>
      <c r="C719" s="65">
        <v>17</v>
      </c>
      <c r="D719" s="85"/>
      <c r="E719" s="363">
        <v>3.25</v>
      </c>
      <c r="H719" s="39"/>
    </row>
    <row r="720" spans="1:8" ht="15" customHeight="1">
      <c r="A720" s="64">
        <v>644911987472</v>
      </c>
      <c r="B720" s="196" t="s">
        <v>889</v>
      </c>
      <c r="C720" s="65">
        <v>12</v>
      </c>
      <c r="D720" s="85"/>
      <c r="E720" s="363">
        <v>3.25</v>
      </c>
      <c r="H720" s="39"/>
    </row>
    <row r="721" spans="1:8" ht="15" customHeight="1">
      <c r="A721" s="64">
        <v>644911006623</v>
      </c>
      <c r="B721" s="196" t="s">
        <v>890</v>
      </c>
      <c r="C721" s="65">
        <v>510</v>
      </c>
      <c r="D721" s="85"/>
      <c r="E721" s="363">
        <v>4.55</v>
      </c>
      <c r="G721" s="39"/>
      <c r="H721" s="39"/>
    </row>
    <row r="722" spans="1:8" ht="15" customHeight="1">
      <c r="A722" s="382" t="s">
        <v>891</v>
      </c>
      <c r="B722" s="382"/>
      <c r="C722" s="382"/>
      <c r="D722" s="382"/>
      <c r="E722" s="383"/>
      <c r="G722" s="39"/>
      <c r="H722" s="39"/>
    </row>
    <row r="723" spans="1:8" ht="15" customHeight="1">
      <c r="A723" s="387" t="s">
        <v>892</v>
      </c>
      <c r="B723" s="387"/>
      <c r="C723" s="387"/>
      <c r="D723" s="387"/>
      <c r="E723" s="388"/>
      <c r="G723" s="39"/>
    </row>
    <row r="724" spans="1:8" ht="15" customHeight="1">
      <c r="A724" s="2">
        <v>95008059990</v>
      </c>
      <c r="B724" s="3" t="s">
        <v>893</v>
      </c>
      <c r="C724" s="111">
        <v>5648</v>
      </c>
      <c r="D724" s="48">
        <v>10</v>
      </c>
      <c r="E724" s="332">
        <v>2.2799999999999998</v>
      </c>
      <c r="G724" s="39"/>
    </row>
    <row r="725" spans="1:8" ht="15" customHeight="1">
      <c r="A725" s="2">
        <v>95008060026</v>
      </c>
      <c r="B725" s="3" t="s">
        <v>894</v>
      </c>
      <c r="C725" s="111">
        <v>147</v>
      </c>
      <c r="D725" s="48">
        <v>10</v>
      </c>
      <c r="E725" s="332">
        <v>2.2799999999999998</v>
      </c>
      <c r="G725" s="39"/>
    </row>
    <row r="726" spans="1:8" ht="15" customHeight="1">
      <c r="A726" s="2">
        <v>95008060019</v>
      </c>
      <c r="B726" s="3" t="s">
        <v>895</v>
      </c>
      <c r="C726" s="111">
        <v>1905</v>
      </c>
      <c r="D726" s="48">
        <v>10</v>
      </c>
      <c r="E726" s="332">
        <v>2.2799999999999998</v>
      </c>
      <c r="F726" s="75"/>
      <c r="G726" s="39"/>
    </row>
    <row r="727" spans="1:8" ht="15" customHeight="1">
      <c r="A727" s="49"/>
      <c r="B727" s="50" t="s">
        <v>896</v>
      </c>
      <c r="C727" s="47">
        <v>72</v>
      </c>
      <c r="D727" s="1">
        <v>3.5</v>
      </c>
      <c r="E727" s="332">
        <v>4.55</v>
      </c>
    </row>
    <row r="728" spans="1:8" ht="15" customHeight="1">
      <c r="A728" s="52"/>
      <c r="B728" s="3" t="s">
        <v>897</v>
      </c>
      <c r="C728" s="2">
        <v>960</v>
      </c>
      <c r="D728" s="9">
        <v>10</v>
      </c>
      <c r="E728" s="332">
        <v>2.08</v>
      </c>
    </row>
    <row r="729" spans="1:8" ht="15" customHeight="1">
      <c r="A729" s="2">
        <v>95008039480</v>
      </c>
      <c r="B729" s="3" t="s">
        <v>898</v>
      </c>
      <c r="C729" s="2">
        <v>286</v>
      </c>
      <c r="D729" s="9">
        <v>10</v>
      </c>
      <c r="E729" s="332">
        <v>2.08</v>
      </c>
    </row>
    <row r="730" spans="1:8" ht="15" customHeight="1">
      <c r="A730" s="2">
        <v>95008039534</v>
      </c>
      <c r="B730" s="3" t="s">
        <v>899</v>
      </c>
      <c r="C730" s="5">
        <v>1132</v>
      </c>
      <c r="D730" s="9">
        <v>10</v>
      </c>
      <c r="E730" s="332">
        <v>2.08</v>
      </c>
    </row>
    <row r="731" spans="1:8" ht="15" customHeight="1">
      <c r="A731" s="2">
        <v>95008039565</v>
      </c>
      <c r="B731" s="3" t="s">
        <v>900</v>
      </c>
      <c r="C731" s="2">
        <v>550</v>
      </c>
      <c r="D731" s="9">
        <v>10</v>
      </c>
      <c r="E731" s="332">
        <v>2.08</v>
      </c>
    </row>
    <row r="732" spans="1:8" ht="15" customHeight="1">
      <c r="A732" s="2">
        <v>95008062075</v>
      </c>
      <c r="B732" s="3" t="s">
        <v>901</v>
      </c>
      <c r="C732" s="2">
        <v>455</v>
      </c>
      <c r="D732" s="9">
        <v>10</v>
      </c>
      <c r="E732" s="332">
        <v>2.08</v>
      </c>
    </row>
    <row r="733" spans="1:8" ht="15" customHeight="1">
      <c r="A733" s="389" t="s">
        <v>428</v>
      </c>
      <c r="B733" s="389"/>
      <c r="C733" s="389"/>
      <c r="D733" s="389"/>
      <c r="E733" s="390"/>
    </row>
    <row r="734" spans="1:8" ht="15" customHeight="1">
      <c r="A734" s="49"/>
      <c r="B734" s="60" t="s">
        <v>902</v>
      </c>
      <c r="C734" s="49">
        <v>370</v>
      </c>
      <c r="D734" s="1">
        <v>20</v>
      </c>
      <c r="E734" s="332">
        <v>6.5</v>
      </c>
    </row>
    <row r="735" spans="1:8" ht="15" customHeight="1">
      <c r="A735" s="386" t="s">
        <v>903</v>
      </c>
      <c r="B735" s="386"/>
      <c r="C735" s="386"/>
      <c r="D735" s="386"/>
      <c r="E735" s="381"/>
    </row>
    <row r="736" spans="1:8" ht="15" customHeight="1">
      <c r="A736" s="2">
        <v>9447019</v>
      </c>
      <c r="B736" s="3" t="s">
        <v>904</v>
      </c>
      <c r="C736" s="5">
        <v>2888</v>
      </c>
      <c r="D736" s="48">
        <v>12</v>
      </c>
      <c r="E736" s="332">
        <v>2.73</v>
      </c>
    </row>
    <row r="737" spans="1:8" ht="15" customHeight="1">
      <c r="A737" s="10">
        <v>4064665223422</v>
      </c>
      <c r="B737" s="50" t="s">
        <v>905</v>
      </c>
      <c r="C737" s="6">
        <v>1175</v>
      </c>
      <c r="D737" s="7">
        <v>14.99</v>
      </c>
      <c r="E737" s="332">
        <v>5.14</v>
      </c>
    </row>
    <row r="738" spans="1:8" ht="15" customHeight="1">
      <c r="A738" s="386" t="s">
        <v>906</v>
      </c>
      <c r="B738" s="386"/>
      <c r="C738" s="386"/>
      <c r="D738" s="386"/>
      <c r="E738" s="381"/>
    </row>
    <row r="739" spans="1:8" ht="15" customHeight="1">
      <c r="A739" s="49">
        <v>8011607174294</v>
      </c>
      <c r="B739" s="50" t="s">
        <v>907</v>
      </c>
      <c r="C739" s="51">
        <v>24</v>
      </c>
      <c r="D739" s="1">
        <v>15</v>
      </c>
      <c r="E739" s="332">
        <v>1.95</v>
      </c>
    </row>
    <row r="740" spans="1:8" ht="15" customHeight="1">
      <c r="A740" s="386" t="s">
        <v>908</v>
      </c>
      <c r="B740" s="386"/>
      <c r="C740" s="386"/>
      <c r="D740" s="386"/>
      <c r="E740" s="381"/>
    </row>
    <row r="741" spans="1:8" ht="15" customHeight="1">
      <c r="A741" s="2">
        <v>3616304545160</v>
      </c>
      <c r="B741" s="3" t="s">
        <v>909</v>
      </c>
      <c r="C741" s="5">
        <v>1248</v>
      </c>
      <c r="D741" s="7">
        <v>8.3000000000000007</v>
      </c>
      <c r="E741" s="336">
        <v>0.98</v>
      </c>
    </row>
    <row r="742" spans="1:8" ht="15" customHeight="1">
      <c r="A742" s="382" t="s">
        <v>910</v>
      </c>
      <c r="B742" s="382"/>
      <c r="C742" s="382"/>
      <c r="D742" s="382"/>
      <c r="E742" s="383"/>
    </row>
    <row r="743" spans="1:8" ht="15" customHeight="1">
      <c r="A743" s="384" t="s">
        <v>911</v>
      </c>
      <c r="B743" s="384"/>
      <c r="C743" s="384"/>
      <c r="D743" s="384"/>
      <c r="E743" s="385"/>
    </row>
    <row r="744" spans="1:8" ht="15" customHeight="1">
      <c r="A744" s="2">
        <v>738678001097</v>
      </c>
      <c r="B744" s="3" t="s">
        <v>912</v>
      </c>
      <c r="C744" s="6">
        <v>82</v>
      </c>
      <c r="D744" s="7">
        <v>40</v>
      </c>
      <c r="E744" s="336">
        <v>12.35</v>
      </c>
    </row>
    <row r="745" spans="1:8" s="27" customFormat="1" ht="15" customHeight="1">
      <c r="A745" s="2">
        <v>738678002674</v>
      </c>
      <c r="B745" s="3" t="s">
        <v>913</v>
      </c>
      <c r="C745" s="6">
        <v>124</v>
      </c>
      <c r="D745" s="7">
        <v>23</v>
      </c>
      <c r="E745" s="336">
        <v>10.08</v>
      </c>
      <c r="F745" s="68"/>
      <c r="G745" s="38"/>
      <c r="H745" s="26"/>
    </row>
    <row r="746" spans="1:8" s="27" customFormat="1" ht="15" customHeight="1">
      <c r="A746" s="2">
        <v>738678002711</v>
      </c>
      <c r="B746" s="3" t="s">
        <v>914</v>
      </c>
      <c r="C746" s="6">
        <v>61</v>
      </c>
      <c r="D746" s="7">
        <v>23</v>
      </c>
      <c r="E746" s="336">
        <v>10.08</v>
      </c>
      <c r="F746" s="68"/>
      <c r="G746" s="38"/>
      <c r="H746" s="26"/>
    </row>
    <row r="747" spans="1:8" s="27" customFormat="1" ht="15" customHeight="1">
      <c r="A747" s="2">
        <v>738678002735</v>
      </c>
      <c r="B747" s="3" t="s">
        <v>915</v>
      </c>
      <c r="C747" s="6">
        <v>178</v>
      </c>
      <c r="D747" s="7">
        <v>23</v>
      </c>
      <c r="E747" s="336">
        <v>10.08</v>
      </c>
      <c r="F747" s="68"/>
      <c r="G747" s="38"/>
      <c r="H747" s="26"/>
    </row>
    <row r="748" spans="1:8" s="27" customFormat="1" ht="15" customHeight="1">
      <c r="A748" s="384" t="s">
        <v>916</v>
      </c>
      <c r="B748" s="429"/>
      <c r="C748" s="429"/>
      <c r="D748" s="429"/>
      <c r="E748" s="430"/>
      <c r="F748" s="68"/>
      <c r="G748" s="38"/>
      <c r="H748" s="26"/>
    </row>
    <row r="749" spans="1:8" s="27" customFormat="1" ht="15" customHeight="1">
      <c r="A749" s="46">
        <v>5056379590579</v>
      </c>
      <c r="B749" s="50" t="s">
        <v>917</v>
      </c>
      <c r="C749" s="47">
        <v>105</v>
      </c>
      <c r="D749" s="9">
        <v>41</v>
      </c>
      <c r="E749" s="332">
        <v>12.35</v>
      </c>
      <c r="F749" s="68"/>
      <c r="G749" s="26"/>
      <c r="H749" s="26"/>
    </row>
    <row r="750" spans="1:8" s="27" customFormat="1" ht="15" customHeight="1">
      <c r="A750" s="384" t="s">
        <v>918</v>
      </c>
      <c r="B750" s="384"/>
      <c r="C750" s="384"/>
      <c r="D750" s="384"/>
      <c r="E750" s="385"/>
      <c r="F750" s="68"/>
      <c r="G750" s="26"/>
      <c r="H750" s="26"/>
    </row>
    <row r="751" spans="1:8" s="27" customFormat="1" ht="15" customHeight="1">
      <c r="A751" s="2">
        <v>815934026428</v>
      </c>
      <c r="B751" s="201" t="s">
        <v>919</v>
      </c>
      <c r="C751" s="2">
        <v>12</v>
      </c>
      <c r="D751" s="4">
        <v>32</v>
      </c>
      <c r="E751" s="336">
        <f t="shared" ref="E751:E753" si="2">D751*0.3</f>
        <v>9.6</v>
      </c>
      <c r="F751" s="68"/>
      <c r="G751" s="26"/>
      <c r="H751" s="26"/>
    </row>
    <row r="752" spans="1:8" s="27" customFormat="1" ht="15" customHeight="1">
      <c r="A752" s="2">
        <v>815934026541</v>
      </c>
      <c r="B752" s="201" t="s">
        <v>920</v>
      </c>
      <c r="C752" s="2">
        <v>12</v>
      </c>
      <c r="D752" s="4">
        <v>32</v>
      </c>
      <c r="E752" s="336">
        <f t="shared" si="2"/>
        <v>9.6</v>
      </c>
      <c r="F752" s="68"/>
      <c r="G752" s="26"/>
      <c r="H752" s="26"/>
    </row>
    <row r="753" spans="1:13" s="27" customFormat="1" ht="15" customHeight="1">
      <c r="A753" s="2">
        <v>815934027395</v>
      </c>
      <c r="B753" s="201" t="s">
        <v>921</v>
      </c>
      <c r="C753" s="2">
        <v>6</v>
      </c>
      <c r="D753" s="4">
        <v>62</v>
      </c>
      <c r="E753" s="336">
        <f t="shared" si="2"/>
        <v>18.599999999999998</v>
      </c>
      <c r="F753" s="68"/>
      <c r="G753" s="26"/>
      <c r="H753" s="26"/>
    </row>
    <row r="754" spans="1:13" s="27" customFormat="1" ht="15" customHeight="1">
      <c r="A754" s="434" t="s">
        <v>922</v>
      </c>
      <c r="B754" s="434"/>
      <c r="C754" s="434"/>
      <c r="D754" s="434"/>
      <c r="E754" s="435"/>
      <c r="F754" s="68"/>
      <c r="G754" s="26"/>
      <c r="H754" s="26"/>
    </row>
    <row r="755" spans="1:13" s="27" customFormat="1" ht="15" customHeight="1">
      <c r="A755" s="124">
        <v>8004608247630</v>
      </c>
      <c r="B755" s="137" t="s">
        <v>923</v>
      </c>
      <c r="C755" s="123">
        <v>4800</v>
      </c>
      <c r="D755" s="142">
        <v>43</v>
      </c>
      <c r="E755" s="344">
        <v>16.84</v>
      </c>
      <c r="F755" s="68"/>
      <c r="G755" s="26"/>
      <c r="H755" s="26"/>
    </row>
    <row r="756" spans="1:13" s="27" customFormat="1" ht="15" customHeight="1">
      <c r="A756" s="413" t="s">
        <v>924</v>
      </c>
      <c r="B756" s="413"/>
      <c r="C756" s="413"/>
      <c r="D756" s="413"/>
      <c r="E756" s="414"/>
      <c r="F756" s="68"/>
      <c r="G756" s="26"/>
      <c r="H756" s="26"/>
    </row>
    <row r="757" spans="1:13" s="27" customFormat="1" ht="15" customHeight="1">
      <c r="A757" s="14">
        <v>4260521261915</v>
      </c>
      <c r="B757" s="183" t="s">
        <v>925</v>
      </c>
      <c r="C757" s="5">
        <v>959</v>
      </c>
      <c r="D757" s="4">
        <v>100</v>
      </c>
      <c r="E757" s="332">
        <v>27.3</v>
      </c>
      <c r="F757" s="68"/>
      <c r="G757" s="26"/>
      <c r="H757" s="26"/>
    </row>
    <row r="758" spans="1:13" s="27" customFormat="1" ht="15" customHeight="1">
      <c r="A758" s="143">
        <v>4260521261878</v>
      </c>
      <c r="B758" s="244" t="s">
        <v>926</v>
      </c>
      <c r="C758" s="113">
        <v>411</v>
      </c>
      <c r="D758" s="245">
        <v>60</v>
      </c>
      <c r="E758" s="364">
        <v>23.4</v>
      </c>
      <c r="F758" s="68"/>
      <c r="G758" s="26"/>
      <c r="H758" s="26"/>
    </row>
    <row r="759" spans="1:13" s="27" customFormat="1" ht="15" customHeight="1">
      <c r="A759" s="410" t="s">
        <v>927</v>
      </c>
      <c r="B759" s="411"/>
      <c r="C759" s="411"/>
      <c r="D759" s="411"/>
      <c r="E759" s="412"/>
      <c r="F759" s="68"/>
      <c r="G759" s="26"/>
      <c r="H759" s="26"/>
    </row>
    <row r="760" spans="1:13" ht="15" customHeight="1">
      <c r="A760" s="49"/>
      <c r="B760" s="50" t="s">
        <v>928</v>
      </c>
      <c r="C760" s="51">
        <v>2039</v>
      </c>
      <c r="D760" s="1">
        <v>60</v>
      </c>
      <c r="E760" s="332">
        <v>22.04</v>
      </c>
      <c r="G760" s="26"/>
    </row>
    <row r="761" spans="1:13" ht="15" customHeight="1">
      <c r="A761" s="384" t="s">
        <v>677</v>
      </c>
      <c r="B761" s="384"/>
      <c r="C761" s="384"/>
      <c r="D761" s="384"/>
      <c r="E761" s="385"/>
      <c r="G761" s="26"/>
    </row>
    <row r="762" spans="1:13" ht="15" customHeight="1">
      <c r="A762" s="46">
        <v>603084078653</v>
      </c>
      <c r="B762" s="50" t="s">
        <v>929</v>
      </c>
      <c r="C762" s="2">
        <v>144</v>
      </c>
      <c r="D762" s="48">
        <v>5.49</v>
      </c>
      <c r="E762" s="332">
        <v>2.54</v>
      </c>
      <c r="G762" s="26"/>
    </row>
    <row r="763" spans="1:13" ht="15" customHeight="1">
      <c r="A763" s="46">
        <v>603084560714</v>
      </c>
      <c r="B763" s="50" t="s">
        <v>930</v>
      </c>
      <c r="C763" s="2">
        <v>40</v>
      </c>
      <c r="D763" s="48">
        <v>10.49</v>
      </c>
      <c r="E763" s="332">
        <v>3.84</v>
      </c>
      <c r="G763" s="26"/>
    </row>
    <row r="764" spans="1:13" ht="15" customHeight="1">
      <c r="A764" s="2">
        <v>8901526637218</v>
      </c>
      <c r="B764" s="3" t="s">
        <v>931</v>
      </c>
      <c r="C764" s="2">
        <v>300</v>
      </c>
      <c r="D764" s="4"/>
      <c r="E764" s="336">
        <v>3.71</v>
      </c>
    </row>
    <row r="765" spans="1:13" ht="15" customHeight="1">
      <c r="A765" s="2">
        <v>3600542617215</v>
      </c>
      <c r="B765" s="3" t="s">
        <v>932</v>
      </c>
      <c r="C765" s="2">
        <v>300</v>
      </c>
      <c r="D765" s="4"/>
      <c r="E765" s="336">
        <v>3.71</v>
      </c>
    </row>
    <row r="766" spans="1:13" ht="15" customHeight="1">
      <c r="A766" s="2">
        <v>8901526636846</v>
      </c>
      <c r="B766" s="3" t="s">
        <v>932</v>
      </c>
      <c r="C766" s="2">
        <v>312</v>
      </c>
      <c r="D766" s="4"/>
      <c r="E766" s="336">
        <v>3.71</v>
      </c>
    </row>
    <row r="767" spans="1:13" ht="15" customHeight="1">
      <c r="A767" s="384" t="s">
        <v>933</v>
      </c>
      <c r="B767" s="384"/>
      <c r="C767" s="384"/>
      <c r="D767" s="384"/>
      <c r="E767" s="385"/>
    </row>
    <row r="768" spans="1:13" ht="15" customHeight="1">
      <c r="A768" s="92">
        <v>5060102606956</v>
      </c>
      <c r="B768" s="202" t="s">
        <v>934</v>
      </c>
      <c r="C768" s="93">
        <v>1264</v>
      </c>
      <c r="D768" s="86">
        <v>30</v>
      </c>
      <c r="E768" s="348">
        <v>6.5</v>
      </c>
      <c r="M768" s="39">
        <v>0</v>
      </c>
    </row>
    <row r="769" spans="1:5" ht="15" customHeight="1">
      <c r="A769" s="52">
        <v>5056307363954</v>
      </c>
      <c r="B769" s="108" t="s">
        <v>935</v>
      </c>
      <c r="C769" s="94">
        <v>9138</v>
      </c>
      <c r="D769" s="8">
        <v>30</v>
      </c>
      <c r="E769" s="332">
        <v>6.5</v>
      </c>
    </row>
    <row r="770" spans="1:5" ht="15" customHeight="1">
      <c r="A770" s="52">
        <v>5060746511388</v>
      </c>
      <c r="B770" s="108" t="s">
        <v>936</v>
      </c>
      <c r="C770" s="94">
        <v>3392</v>
      </c>
      <c r="D770" s="48"/>
      <c r="E770" s="332">
        <v>1.95</v>
      </c>
    </row>
    <row r="771" spans="1:5" ht="15" customHeight="1">
      <c r="A771" s="52">
        <v>5056379595307</v>
      </c>
      <c r="B771" s="108" t="s">
        <v>937</v>
      </c>
      <c r="C771" s="47">
        <v>2879</v>
      </c>
      <c r="D771" s="48">
        <v>30</v>
      </c>
      <c r="E771" s="332">
        <v>6.5</v>
      </c>
    </row>
    <row r="772" spans="1:5" ht="15" customHeight="1">
      <c r="A772" s="384" t="s">
        <v>938</v>
      </c>
      <c r="B772" s="384"/>
      <c r="C772" s="384"/>
      <c r="D772" s="384"/>
      <c r="E772" s="385"/>
    </row>
    <row r="773" spans="1:5" ht="15" customHeight="1">
      <c r="A773" s="2">
        <v>898571000198</v>
      </c>
      <c r="B773" s="3" t="s">
        <v>939</v>
      </c>
      <c r="C773" s="5">
        <v>1607</v>
      </c>
      <c r="D773" s="4">
        <v>21</v>
      </c>
      <c r="E773" s="336">
        <v>9.8800000000000008</v>
      </c>
    </row>
    <row r="774" spans="1:5" ht="15" customHeight="1">
      <c r="A774" s="2">
        <v>898571000211</v>
      </c>
      <c r="B774" s="3" t="s">
        <v>940</v>
      </c>
      <c r="C774" s="5">
        <v>882</v>
      </c>
      <c r="D774" s="4">
        <v>40</v>
      </c>
      <c r="E774" s="336">
        <v>18.850000000000001</v>
      </c>
    </row>
    <row r="775" spans="1:5" ht="15" customHeight="1">
      <c r="A775" s="2">
        <v>898571000310</v>
      </c>
      <c r="B775" s="3" t="s">
        <v>941</v>
      </c>
      <c r="C775" s="5">
        <v>2100</v>
      </c>
      <c r="D775" s="4">
        <v>23</v>
      </c>
      <c r="E775" s="336">
        <v>10.73</v>
      </c>
    </row>
    <row r="776" spans="1:5" ht="15" customHeight="1">
      <c r="A776" s="2">
        <v>898571000457</v>
      </c>
      <c r="B776" s="3" t="s">
        <v>942</v>
      </c>
      <c r="C776" s="5">
        <v>850</v>
      </c>
      <c r="D776" s="4">
        <v>21</v>
      </c>
      <c r="E776" s="336">
        <v>9.8800000000000008</v>
      </c>
    </row>
    <row r="777" spans="1:5" ht="15" customHeight="1">
      <c r="A777" s="384" t="s">
        <v>943</v>
      </c>
      <c r="B777" s="384"/>
      <c r="C777" s="384"/>
      <c r="D777" s="384"/>
      <c r="E777" s="385"/>
    </row>
    <row r="778" spans="1:5" ht="15" customHeight="1">
      <c r="A778" s="49">
        <v>94800348363</v>
      </c>
      <c r="B778" s="50" t="s">
        <v>944</v>
      </c>
      <c r="C778" s="49">
        <v>32</v>
      </c>
      <c r="D778" s="53"/>
      <c r="E778" s="332">
        <v>9.1</v>
      </c>
    </row>
    <row r="779" spans="1:5" ht="15" customHeight="1">
      <c r="A779" s="49">
        <v>94800348325</v>
      </c>
      <c r="B779" s="50" t="s">
        <v>945</v>
      </c>
      <c r="C779" s="49">
        <v>18</v>
      </c>
      <c r="D779" s="53"/>
      <c r="E779" s="332">
        <v>9.1</v>
      </c>
    </row>
    <row r="780" spans="1:5" ht="15" customHeight="1">
      <c r="A780" s="384" t="s">
        <v>946</v>
      </c>
      <c r="B780" s="384"/>
      <c r="C780" s="384"/>
      <c r="D780" s="384"/>
      <c r="E780" s="385"/>
    </row>
    <row r="781" spans="1:5" ht="15" customHeight="1">
      <c r="A781" s="61">
        <v>14926100065</v>
      </c>
      <c r="B781" s="203" t="s">
        <v>947</v>
      </c>
      <c r="C781" s="61">
        <v>0</v>
      </c>
      <c r="D781" s="63">
        <v>30</v>
      </c>
      <c r="E781" s="365">
        <f t="shared" ref="E781" si="3">D781*0.35</f>
        <v>10.5</v>
      </c>
    </row>
    <row r="782" spans="1:5" ht="15" customHeight="1">
      <c r="A782" s="61">
        <v>14926604860</v>
      </c>
      <c r="B782" s="203" t="s">
        <v>948</v>
      </c>
      <c r="C782" s="61">
        <v>253</v>
      </c>
      <c r="D782" s="63">
        <v>21</v>
      </c>
      <c r="E782" s="365">
        <f t="shared" ref="E782:E791" si="4">D782*0.35</f>
        <v>7.35</v>
      </c>
    </row>
    <row r="783" spans="1:5" ht="15" customHeight="1">
      <c r="A783" s="61">
        <v>1492660467</v>
      </c>
      <c r="B783" s="203" t="s">
        <v>949</v>
      </c>
      <c r="C783" s="61">
        <v>237</v>
      </c>
      <c r="D783" s="63">
        <v>21</v>
      </c>
      <c r="E783" s="365">
        <f t="shared" si="4"/>
        <v>7.35</v>
      </c>
    </row>
    <row r="784" spans="1:5" ht="15" customHeight="1">
      <c r="A784" s="61">
        <v>14926604631</v>
      </c>
      <c r="B784" s="203" t="s">
        <v>950</v>
      </c>
      <c r="C784" s="61">
        <v>117</v>
      </c>
      <c r="D784" s="63">
        <v>21</v>
      </c>
      <c r="E784" s="365">
        <f t="shared" si="4"/>
        <v>7.35</v>
      </c>
    </row>
    <row r="785" spans="1:8" ht="15" customHeight="1">
      <c r="A785" s="61">
        <v>14926604655</v>
      </c>
      <c r="B785" s="203" t="s">
        <v>951</v>
      </c>
      <c r="C785" s="61">
        <v>204</v>
      </c>
      <c r="D785" s="63">
        <v>46</v>
      </c>
      <c r="E785" s="365">
        <f t="shared" si="4"/>
        <v>16.099999999999998</v>
      </c>
    </row>
    <row r="786" spans="1:8" ht="15" customHeight="1">
      <c r="A786" s="61">
        <v>1492660475</v>
      </c>
      <c r="B786" s="203" t="s">
        <v>952</v>
      </c>
      <c r="C786" s="61">
        <v>156</v>
      </c>
      <c r="D786" s="63">
        <v>21</v>
      </c>
      <c r="E786" s="365">
        <f t="shared" si="4"/>
        <v>7.35</v>
      </c>
    </row>
    <row r="787" spans="1:8" ht="15" customHeight="1">
      <c r="A787" s="61">
        <v>14926604716</v>
      </c>
      <c r="B787" s="203" t="s">
        <v>953</v>
      </c>
      <c r="C787" s="61">
        <v>118</v>
      </c>
      <c r="D787" s="63">
        <v>21</v>
      </c>
      <c r="E787" s="365">
        <f t="shared" si="4"/>
        <v>7.35</v>
      </c>
    </row>
    <row r="788" spans="1:8" ht="15" customHeight="1">
      <c r="A788" s="61">
        <v>14926131854</v>
      </c>
      <c r="B788" s="203" t="s">
        <v>954</v>
      </c>
      <c r="C788" s="61">
        <v>26</v>
      </c>
      <c r="D788" s="63">
        <v>23</v>
      </c>
      <c r="E788" s="365">
        <f t="shared" si="4"/>
        <v>8.0499999999999989</v>
      </c>
    </row>
    <row r="789" spans="1:8" ht="15" customHeight="1">
      <c r="A789" s="61">
        <v>14926196853</v>
      </c>
      <c r="B789" s="203" t="s">
        <v>955</v>
      </c>
      <c r="C789" s="61">
        <f>40-24</f>
        <v>16</v>
      </c>
      <c r="D789" s="63">
        <v>23</v>
      </c>
      <c r="E789" s="365">
        <f t="shared" si="4"/>
        <v>8.0499999999999989</v>
      </c>
    </row>
    <row r="790" spans="1:8" ht="15" customHeight="1">
      <c r="A790" s="61">
        <v>14926281443</v>
      </c>
      <c r="B790" s="203" t="s">
        <v>956</v>
      </c>
      <c r="C790" s="61">
        <f>156-24</f>
        <v>132</v>
      </c>
      <c r="D790" s="63">
        <v>52</v>
      </c>
      <c r="E790" s="365">
        <f t="shared" si="4"/>
        <v>18.2</v>
      </c>
    </row>
    <row r="791" spans="1:8" ht="15" customHeight="1">
      <c r="A791" s="61">
        <v>14926604556</v>
      </c>
      <c r="B791" s="203" t="s">
        <v>957</v>
      </c>
      <c r="C791" s="61">
        <f>228-96</f>
        <v>132</v>
      </c>
      <c r="D791" s="63">
        <v>21</v>
      </c>
      <c r="E791" s="365">
        <f t="shared" si="4"/>
        <v>7.35</v>
      </c>
    </row>
    <row r="792" spans="1:8" ht="15" customHeight="1">
      <c r="A792" s="61">
        <v>14926282716</v>
      </c>
      <c r="B792" s="203" t="s">
        <v>958</v>
      </c>
      <c r="C792" s="62">
        <v>1196</v>
      </c>
      <c r="D792" s="79">
        <v>24</v>
      </c>
      <c r="E792" s="366">
        <v>10.92</v>
      </c>
    </row>
    <row r="793" spans="1:8" ht="15" customHeight="1">
      <c r="A793" s="61">
        <v>14926110859</v>
      </c>
      <c r="B793" s="204" t="s">
        <v>959</v>
      </c>
      <c r="C793" s="61">
        <v>48</v>
      </c>
      <c r="D793" s="80">
        <v>23</v>
      </c>
      <c r="E793" s="367">
        <v>10.47</v>
      </c>
    </row>
    <row r="794" spans="1:8" ht="15" customHeight="1">
      <c r="A794" s="61">
        <v>14926195856</v>
      </c>
      <c r="B794" s="204" t="s">
        <v>960</v>
      </c>
      <c r="C794" s="61">
        <v>34</v>
      </c>
      <c r="D794" s="80">
        <v>23</v>
      </c>
      <c r="E794" s="367">
        <v>10.47</v>
      </c>
    </row>
    <row r="795" spans="1:8" ht="15" customHeight="1">
      <c r="A795" s="61">
        <v>14926604853</v>
      </c>
      <c r="B795" s="204" t="s">
        <v>961</v>
      </c>
      <c r="C795" s="61">
        <v>35</v>
      </c>
      <c r="D795" s="80">
        <v>46</v>
      </c>
      <c r="E795" s="367">
        <v>20.93</v>
      </c>
    </row>
    <row r="796" spans="1:8" ht="15" customHeight="1">
      <c r="A796" s="61">
        <v>14926604594</v>
      </c>
      <c r="B796" s="204" t="s">
        <v>962</v>
      </c>
      <c r="C796" s="61">
        <v>144</v>
      </c>
      <c r="D796" s="80">
        <v>21</v>
      </c>
      <c r="E796" s="367">
        <v>9.56</v>
      </c>
    </row>
    <row r="797" spans="1:8" ht="15" customHeight="1">
      <c r="A797" s="417" t="s">
        <v>963</v>
      </c>
      <c r="B797" s="418"/>
      <c r="C797" s="418"/>
      <c r="D797" s="418"/>
      <c r="E797" s="419"/>
    </row>
    <row r="798" spans="1:8" ht="15" customHeight="1">
      <c r="A798" s="46">
        <v>8032274011194</v>
      </c>
      <c r="B798" s="50" t="s">
        <v>964</v>
      </c>
      <c r="C798" s="77">
        <v>2503</v>
      </c>
      <c r="D798" s="9">
        <v>28</v>
      </c>
      <c r="E798" s="332">
        <v>7.48</v>
      </c>
    </row>
    <row r="799" spans="1:8" ht="15" customHeight="1">
      <c r="A799" s="46">
        <v>8032274061892</v>
      </c>
      <c r="B799" s="50" t="s">
        <v>965</v>
      </c>
      <c r="C799" s="77">
        <v>1316</v>
      </c>
      <c r="D799" s="9">
        <v>28</v>
      </c>
      <c r="E799" s="332">
        <v>7.48</v>
      </c>
      <c r="H799" s="39"/>
    </row>
    <row r="800" spans="1:8" ht="15" customHeight="1">
      <c r="A800" s="415" t="s">
        <v>966</v>
      </c>
      <c r="B800" s="416"/>
      <c r="C800" s="416"/>
      <c r="D800" s="416"/>
      <c r="E800" s="409"/>
      <c r="H800" s="39"/>
    </row>
    <row r="801" spans="1:8" ht="15" customHeight="1">
      <c r="A801" s="49">
        <v>14926411253</v>
      </c>
      <c r="B801" s="50" t="s">
        <v>967</v>
      </c>
      <c r="C801" s="51">
        <v>1088</v>
      </c>
      <c r="D801" s="1"/>
      <c r="E801" s="332">
        <v>6.5</v>
      </c>
      <c r="H801" s="39"/>
    </row>
    <row r="802" spans="1:8" ht="15" customHeight="1">
      <c r="A802" s="417" t="s">
        <v>968</v>
      </c>
      <c r="B802" s="418"/>
      <c r="C802" s="418"/>
      <c r="D802" s="418"/>
      <c r="E802" s="419"/>
      <c r="H802" s="39"/>
    </row>
    <row r="803" spans="1:8" ht="15" customHeight="1">
      <c r="A803" s="46">
        <v>70018007278</v>
      </c>
      <c r="B803" s="50" t="s">
        <v>969</v>
      </c>
      <c r="C803" s="47">
        <v>1548</v>
      </c>
      <c r="D803" s="8">
        <v>52</v>
      </c>
      <c r="E803" s="332">
        <v>16.84</v>
      </c>
      <c r="G803" s="39"/>
      <c r="H803" s="39"/>
    </row>
    <row r="804" spans="1:8" ht="15" customHeight="1">
      <c r="A804" s="267" t="s">
        <v>970</v>
      </c>
      <c r="B804" s="268"/>
      <c r="C804" s="269"/>
      <c r="D804" s="270"/>
      <c r="E804" s="356"/>
      <c r="G804" s="39"/>
      <c r="H804" s="39"/>
    </row>
    <row r="805" spans="1:8" ht="15" customHeight="1">
      <c r="A805" s="263">
        <v>850056933155</v>
      </c>
      <c r="B805" s="264" t="s">
        <v>971</v>
      </c>
      <c r="C805" s="265">
        <v>31</v>
      </c>
      <c r="D805" s="266">
        <v>32</v>
      </c>
      <c r="E805" s="368">
        <v>13.33</v>
      </c>
      <c r="G805" s="39"/>
    </row>
    <row r="806" spans="1:8">
      <c r="A806" s="431" t="s">
        <v>972</v>
      </c>
      <c r="B806" s="431"/>
      <c r="C806" s="431"/>
      <c r="D806" s="431"/>
      <c r="E806" s="428"/>
      <c r="H806" s="110"/>
    </row>
    <row r="807" spans="1:8">
      <c r="A807" s="329" t="s">
        <v>973</v>
      </c>
      <c r="B807" s="329"/>
      <c r="C807" s="329"/>
      <c r="D807" s="329"/>
      <c r="E807" s="351"/>
      <c r="F807"/>
      <c r="H807" s="110"/>
    </row>
    <row r="808" spans="1:8">
      <c r="A808">
        <v>70018000927</v>
      </c>
      <c r="B808" t="s">
        <v>974</v>
      </c>
      <c r="C808">
        <v>4800</v>
      </c>
      <c r="D808" s="319">
        <v>30</v>
      </c>
      <c r="E808" s="369">
        <v>7.15</v>
      </c>
      <c r="F808"/>
      <c r="H808" s="110"/>
    </row>
    <row r="809" spans="1:8">
      <c r="A809" s="330">
        <v>4068359036091</v>
      </c>
      <c r="B809" t="s">
        <v>975</v>
      </c>
      <c r="C809">
        <v>1962</v>
      </c>
      <c r="D809" s="319">
        <v>61</v>
      </c>
      <c r="E809" s="369">
        <v>13.65</v>
      </c>
      <c r="F809"/>
      <c r="H809" s="110"/>
    </row>
    <row r="810" spans="1:8">
      <c r="A810" s="330">
        <v>4068359036107</v>
      </c>
      <c r="B810" t="s">
        <v>976</v>
      </c>
      <c r="C810">
        <v>1002</v>
      </c>
      <c r="D810" s="319">
        <v>61</v>
      </c>
      <c r="E810" s="369">
        <v>13.65</v>
      </c>
      <c r="H810" s="110"/>
    </row>
    <row r="811" spans="1:8" ht="15" customHeight="1">
      <c r="A811" s="330">
        <v>4068359036114</v>
      </c>
      <c r="B811" t="s">
        <v>977</v>
      </c>
      <c r="C811">
        <v>1902</v>
      </c>
      <c r="D811" s="319">
        <v>61</v>
      </c>
      <c r="E811" s="369">
        <v>13.65</v>
      </c>
      <c r="G811" s="39"/>
    </row>
    <row r="812" spans="1:8" ht="15" customHeight="1">
      <c r="A812" s="380" t="s">
        <v>978</v>
      </c>
      <c r="B812" s="380"/>
      <c r="C812" s="380"/>
      <c r="D812" s="380"/>
      <c r="E812" s="381"/>
      <c r="G812" s="39"/>
    </row>
    <row r="813" spans="1:8" ht="15" customHeight="1">
      <c r="A813" s="2">
        <v>4067971069920</v>
      </c>
      <c r="B813" s="201" t="s">
        <v>979</v>
      </c>
      <c r="C813" s="2">
        <v>52</v>
      </c>
      <c r="D813" s="4">
        <v>24</v>
      </c>
      <c r="E813" s="336">
        <v>8.4499999999999993</v>
      </c>
      <c r="G813" s="39"/>
    </row>
    <row r="814" spans="1:8" ht="15" customHeight="1">
      <c r="A814" s="2">
        <v>4045787575262</v>
      </c>
      <c r="B814" s="201" t="s">
        <v>980</v>
      </c>
      <c r="C814" s="2">
        <v>30</v>
      </c>
      <c r="D814" s="4">
        <v>21.95</v>
      </c>
      <c r="E814" s="336">
        <v>7.8</v>
      </c>
    </row>
    <row r="815" spans="1:8" s="27" customFormat="1" ht="15" customHeight="1">
      <c r="A815" s="2">
        <v>4045787575347</v>
      </c>
      <c r="B815" s="201" t="s">
        <v>981</v>
      </c>
      <c r="C815" s="2">
        <v>96</v>
      </c>
      <c r="D815" s="4">
        <v>24.95</v>
      </c>
      <c r="E815" s="336">
        <v>8.11</v>
      </c>
      <c r="F815" s="68"/>
      <c r="G815" s="38"/>
      <c r="H815" s="26"/>
    </row>
    <row r="816" spans="1:8" ht="15" customHeight="1">
      <c r="A816" s="2">
        <v>4045787574821</v>
      </c>
      <c r="B816" s="201" t="s">
        <v>982</v>
      </c>
      <c r="C816" s="2">
        <v>130</v>
      </c>
      <c r="D816" s="4">
        <v>21.95</v>
      </c>
      <c r="E816" s="336">
        <v>7.48</v>
      </c>
    </row>
    <row r="817" spans="1:7" ht="15" customHeight="1">
      <c r="A817" s="415" t="s">
        <v>983</v>
      </c>
      <c r="B817" s="416"/>
      <c r="C817" s="416"/>
      <c r="D817" s="416"/>
      <c r="E817" s="409"/>
    </row>
    <row r="818" spans="1:7" ht="15" customHeight="1">
      <c r="A818" s="49">
        <v>854573005432</v>
      </c>
      <c r="B818" s="3" t="s">
        <v>984</v>
      </c>
      <c r="C818" s="2">
        <v>116</v>
      </c>
      <c r="D818" s="1">
        <v>19.600000000000001</v>
      </c>
      <c r="E818" s="332">
        <v>5.85</v>
      </c>
    </row>
    <row r="819" spans="1:7" ht="15" customHeight="1">
      <c r="A819" s="49">
        <v>854573005418</v>
      </c>
      <c r="B819" s="3" t="s">
        <v>985</v>
      </c>
      <c r="C819" s="2">
        <v>31</v>
      </c>
      <c r="D819" s="1">
        <v>19.600000000000001</v>
      </c>
      <c r="E819" s="332">
        <v>5.85</v>
      </c>
      <c r="G819" s="26"/>
    </row>
    <row r="820" spans="1:7" ht="15" customHeight="1">
      <c r="A820" s="380" t="s">
        <v>986</v>
      </c>
      <c r="B820" s="380"/>
      <c r="C820" s="380"/>
      <c r="D820" s="380"/>
      <c r="E820" s="381"/>
    </row>
    <row r="821" spans="1:7" ht="15" customHeight="1">
      <c r="A821" s="14">
        <v>4064666332635</v>
      </c>
      <c r="B821" s="3" t="s">
        <v>987</v>
      </c>
      <c r="C821" s="19">
        <v>44</v>
      </c>
      <c r="D821" s="1"/>
      <c r="E821" s="332">
        <v>11.05</v>
      </c>
    </row>
    <row r="822" spans="1:7" ht="15" customHeight="1">
      <c r="A822" s="382" t="s">
        <v>988</v>
      </c>
      <c r="B822" s="382"/>
      <c r="C822" s="382"/>
      <c r="D822" s="382"/>
      <c r="E822" s="383"/>
    </row>
    <row r="823" spans="1:7" ht="15" customHeight="1">
      <c r="A823" s="386" t="s">
        <v>903</v>
      </c>
      <c r="B823" s="386"/>
      <c r="C823" s="386"/>
      <c r="D823" s="386"/>
      <c r="E823" s="381"/>
    </row>
    <row r="824" spans="1:7" ht="15" customHeight="1">
      <c r="A824" s="24">
        <v>4064665103809</v>
      </c>
      <c r="B824" s="12" t="s">
        <v>989</v>
      </c>
      <c r="C824" s="6">
        <v>140</v>
      </c>
      <c r="D824" s="48"/>
      <c r="E824" s="332">
        <v>88.4</v>
      </c>
    </row>
    <row r="825" spans="1:7" ht="15" customHeight="1">
      <c r="A825" s="10">
        <v>4064665106572</v>
      </c>
      <c r="B825" s="12" t="s">
        <v>990</v>
      </c>
      <c r="C825" s="6">
        <v>251</v>
      </c>
      <c r="D825" s="53"/>
      <c r="E825" s="332">
        <v>32.76</v>
      </c>
    </row>
    <row r="826" spans="1:7" ht="15" customHeight="1">
      <c r="A826" s="386" t="s">
        <v>556</v>
      </c>
      <c r="B826" s="386"/>
      <c r="C826" s="386"/>
      <c r="D826" s="386"/>
      <c r="E826" s="381"/>
    </row>
    <row r="827" spans="1:7" ht="15" customHeight="1">
      <c r="A827" s="2">
        <v>3614221982990</v>
      </c>
      <c r="B827" s="12" t="s">
        <v>991</v>
      </c>
      <c r="C827" s="13">
        <v>7</v>
      </c>
      <c r="D827" s="53"/>
      <c r="E827" s="332"/>
    </row>
    <row r="828" spans="1:7" ht="15" customHeight="1">
      <c r="A828" s="380" t="s">
        <v>992</v>
      </c>
      <c r="B828" s="380"/>
      <c r="C828" s="380"/>
      <c r="D828" s="380"/>
      <c r="E828" s="381"/>
    </row>
    <row r="829" spans="1:7" ht="15" customHeight="1">
      <c r="A829" s="49">
        <v>404977500720</v>
      </c>
      <c r="B829" s="50" t="s">
        <v>993</v>
      </c>
      <c r="C829" s="51">
        <v>157</v>
      </c>
      <c r="D829" s="1"/>
      <c r="E829" s="332">
        <v>20.149999999999999</v>
      </c>
    </row>
    <row r="830" spans="1:7" ht="15" customHeight="1">
      <c r="A830" s="49">
        <v>404977500322</v>
      </c>
      <c r="B830" s="50" t="s">
        <v>994</v>
      </c>
      <c r="C830" s="51">
        <v>123</v>
      </c>
      <c r="D830" s="1"/>
      <c r="E830" s="332">
        <v>31.2</v>
      </c>
    </row>
    <row r="831" spans="1:7" ht="15" customHeight="1">
      <c r="A831" s="49">
        <v>404977500822</v>
      </c>
      <c r="B831" s="50" t="s">
        <v>995</v>
      </c>
      <c r="C831" s="51">
        <v>207</v>
      </c>
      <c r="D831" s="1"/>
      <c r="E831" s="332">
        <v>16.899999999999999</v>
      </c>
    </row>
    <row r="832" spans="1:7" ht="15" customHeight="1">
      <c r="A832" s="382" t="s">
        <v>996</v>
      </c>
      <c r="B832" s="382"/>
      <c r="C832" s="382"/>
      <c r="D832" s="382"/>
      <c r="E832" s="383"/>
    </row>
    <row r="833" spans="1:8" ht="15" customHeight="1">
      <c r="A833" s="376" t="s">
        <v>997</v>
      </c>
      <c r="B833" s="376"/>
      <c r="C833" s="376"/>
      <c r="D833" s="376"/>
      <c r="E833" s="377"/>
    </row>
    <row r="834" spans="1:8" ht="15" customHeight="1">
      <c r="A834" s="288" t="s">
        <v>998</v>
      </c>
      <c r="B834" s="289"/>
      <c r="C834" s="290"/>
      <c r="D834" s="291"/>
      <c r="E834" s="370"/>
    </row>
    <row r="835" spans="1:8" ht="15" customHeight="1">
      <c r="A835" s="295">
        <v>3614274469073</v>
      </c>
      <c r="B835" s="292" t="s">
        <v>999</v>
      </c>
      <c r="C835" s="293">
        <v>80</v>
      </c>
      <c r="D835" s="294"/>
      <c r="E835" s="371">
        <v>0.85</v>
      </c>
    </row>
    <row r="836" spans="1:8" ht="15" customHeight="1">
      <c r="A836" s="296" t="s">
        <v>803</v>
      </c>
      <c r="B836" s="297"/>
      <c r="C836" s="298"/>
      <c r="D836" s="299"/>
      <c r="E836" s="372"/>
    </row>
    <row r="837" spans="1:8" ht="15" customHeight="1">
      <c r="A837" s="300">
        <v>3614274193947</v>
      </c>
      <c r="B837" s="301" t="s">
        <v>1000</v>
      </c>
      <c r="C837" s="276">
        <v>50</v>
      </c>
      <c r="D837" s="167"/>
      <c r="E837" s="343">
        <v>2.2799999999999998</v>
      </c>
    </row>
    <row r="838" spans="1:8" ht="15" customHeight="1">
      <c r="A838" s="300">
        <v>3614274193954</v>
      </c>
      <c r="B838" s="301" t="s">
        <v>1001</v>
      </c>
      <c r="C838" s="276">
        <v>50</v>
      </c>
      <c r="D838" s="167"/>
      <c r="E838" s="343">
        <v>3.25</v>
      </c>
    </row>
    <row r="839" spans="1:8" ht="17">
      <c r="A839" s="300">
        <v>3614274193961</v>
      </c>
      <c r="B839" s="301" t="s">
        <v>1002</v>
      </c>
      <c r="C839" s="276">
        <v>105</v>
      </c>
      <c r="D839" s="167"/>
      <c r="E839" s="343">
        <v>2.6</v>
      </c>
      <c r="H839" s="110"/>
    </row>
    <row r="840" spans="1:8" ht="16">
      <c r="A840" s="296" t="s">
        <v>1003</v>
      </c>
      <c r="B840" s="297"/>
      <c r="C840" s="298"/>
      <c r="D840" s="299"/>
      <c r="E840" s="372"/>
      <c r="F840" s="319"/>
    </row>
    <row r="841" spans="1:8">
      <c r="A841" s="321">
        <v>840047290701</v>
      </c>
      <c r="B841" s="322" t="s">
        <v>1004</v>
      </c>
      <c r="C841" s="123">
        <v>18953</v>
      </c>
      <c r="D841" s="142">
        <v>39</v>
      </c>
      <c r="E841" s="344">
        <v>7.48</v>
      </c>
      <c r="F841" s="319"/>
    </row>
    <row r="842" spans="1:8" ht="15" customHeight="1">
      <c r="A842" s="321">
        <v>840047260308</v>
      </c>
      <c r="B842" s="322" t="s">
        <v>1005</v>
      </c>
      <c r="C842" s="123">
        <v>5815</v>
      </c>
      <c r="D842" s="142"/>
      <c r="E842" s="344">
        <v>1.3</v>
      </c>
    </row>
    <row r="843" spans="1:8" ht="15" customHeight="1">
      <c r="A843" s="380" t="s">
        <v>213</v>
      </c>
      <c r="B843" s="380"/>
      <c r="C843" s="380"/>
      <c r="D843" s="380"/>
      <c r="E843" s="381"/>
    </row>
    <row r="844" spans="1:8" ht="15" customHeight="1">
      <c r="A844" s="10">
        <v>3605972886354</v>
      </c>
      <c r="B844" s="12" t="s">
        <v>1006</v>
      </c>
      <c r="C844" s="6">
        <v>708</v>
      </c>
      <c r="D844" s="7"/>
      <c r="E844" s="336">
        <v>3.25</v>
      </c>
    </row>
    <row r="845" spans="1:8" ht="15" customHeight="1">
      <c r="A845" s="380" t="s">
        <v>428</v>
      </c>
      <c r="B845" s="380"/>
      <c r="C845" s="380"/>
      <c r="D845" s="380"/>
      <c r="E845" s="381"/>
    </row>
    <row r="846" spans="1:8" ht="15" customHeight="1">
      <c r="A846" s="49"/>
      <c r="B846" s="3" t="s">
        <v>1007</v>
      </c>
      <c r="C846" s="5">
        <v>4800</v>
      </c>
      <c r="D846" s="53"/>
      <c r="E846" s="332">
        <v>4.55</v>
      </c>
    </row>
    <row r="847" spans="1:8" ht="15" customHeight="1">
      <c r="A847" s="2">
        <v>3614273923705</v>
      </c>
      <c r="B847" s="3" t="s">
        <v>1008</v>
      </c>
      <c r="C847" s="5">
        <v>3844</v>
      </c>
      <c r="D847" s="4"/>
      <c r="E847" s="336">
        <v>3.84</v>
      </c>
    </row>
    <row r="848" spans="1:8" ht="15" customHeight="1">
      <c r="A848" s="382" t="s">
        <v>1009</v>
      </c>
      <c r="B848" s="382"/>
      <c r="C848" s="382"/>
      <c r="D848" s="382"/>
      <c r="E848" s="383"/>
    </row>
    <row r="849" spans="1:5" ht="15" customHeight="1">
      <c r="A849" s="380" t="s">
        <v>1010</v>
      </c>
      <c r="B849" s="380"/>
      <c r="C849" s="380"/>
      <c r="D849" s="380"/>
      <c r="E849" s="381"/>
    </row>
    <row r="850" spans="1:5" ht="15" customHeight="1">
      <c r="A850" s="2">
        <v>869165000436</v>
      </c>
      <c r="B850" s="3" t="s">
        <v>1011</v>
      </c>
      <c r="C850" s="2">
        <v>11</v>
      </c>
      <c r="D850" s="1"/>
      <c r="E850" s="332">
        <v>19.5</v>
      </c>
    </row>
    <row r="851" spans="1:5" ht="15" customHeight="1">
      <c r="A851" s="382" t="s">
        <v>1012</v>
      </c>
      <c r="B851" s="382"/>
      <c r="C851" s="382"/>
      <c r="D851" s="382"/>
      <c r="E851" s="383"/>
    </row>
    <row r="852" spans="1:5" ht="15" customHeight="1">
      <c r="A852" s="380" t="s">
        <v>8</v>
      </c>
      <c r="B852" s="380"/>
      <c r="C852" s="380"/>
      <c r="D852" s="380"/>
      <c r="E852" s="381"/>
    </row>
    <row r="853" spans="1:5" ht="15" customHeight="1">
      <c r="A853" s="2">
        <v>98132562985</v>
      </c>
      <c r="B853" s="3" t="s">
        <v>1013</v>
      </c>
      <c r="C853" s="2">
        <v>2</v>
      </c>
      <c r="D853" s="7">
        <v>44</v>
      </c>
      <c r="E853" s="332">
        <v>2.6</v>
      </c>
    </row>
    <row r="854" spans="1:5" ht="15" customHeight="1">
      <c r="A854" s="2">
        <v>98132563043</v>
      </c>
      <c r="B854" s="3" t="s">
        <v>1014</v>
      </c>
      <c r="C854" s="2">
        <v>1</v>
      </c>
      <c r="D854" s="7">
        <v>44</v>
      </c>
      <c r="E854" s="332">
        <v>2.6</v>
      </c>
    </row>
    <row r="855" spans="1:5" ht="15" customHeight="1">
      <c r="A855" s="2">
        <v>98132543205</v>
      </c>
      <c r="B855" s="3" t="s">
        <v>1015</v>
      </c>
      <c r="C855" s="2">
        <v>3</v>
      </c>
      <c r="D855" s="7">
        <v>33</v>
      </c>
      <c r="E855" s="332">
        <v>2.6</v>
      </c>
    </row>
    <row r="856" spans="1:5" ht="15" customHeight="1">
      <c r="A856" s="2">
        <v>98132442157</v>
      </c>
      <c r="B856" s="3" t="s">
        <v>1016</v>
      </c>
      <c r="C856" s="2">
        <v>1</v>
      </c>
      <c r="D856" s="7">
        <v>24</v>
      </c>
      <c r="E856" s="332">
        <v>2.6</v>
      </c>
    </row>
    <row r="857" spans="1:5" ht="15" customHeight="1">
      <c r="A857" s="2">
        <v>98132555505</v>
      </c>
      <c r="B857" s="3" t="s">
        <v>1017</v>
      </c>
      <c r="C857" s="2">
        <v>3</v>
      </c>
      <c r="D857" s="7">
        <v>22</v>
      </c>
      <c r="E857" s="332">
        <v>2.6</v>
      </c>
    </row>
    <row r="858" spans="1:5" ht="15" customHeight="1">
      <c r="A858" s="2">
        <v>98132555529</v>
      </c>
      <c r="B858" s="3" t="s">
        <v>1018</v>
      </c>
      <c r="C858" s="2">
        <v>2</v>
      </c>
      <c r="D858" s="7">
        <v>22</v>
      </c>
      <c r="E858" s="332">
        <v>2.6</v>
      </c>
    </row>
    <row r="859" spans="1:5" ht="15" customHeight="1">
      <c r="A859" s="380" t="s">
        <v>1019</v>
      </c>
      <c r="B859" s="380"/>
      <c r="C859" s="380"/>
      <c r="D859" s="380"/>
      <c r="E859" s="381"/>
    </row>
    <row r="860" spans="1:5" ht="15" customHeight="1">
      <c r="A860" s="46"/>
      <c r="B860" s="3" t="s">
        <v>1020</v>
      </c>
      <c r="C860" s="2">
        <v>149</v>
      </c>
      <c r="D860" s="7"/>
      <c r="E860" s="336"/>
    </row>
    <row r="861" spans="1:5" ht="15" customHeight="1">
      <c r="A861" s="380" t="s">
        <v>626</v>
      </c>
      <c r="B861" s="380"/>
      <c r="C861" s="380"/>
      <c r="D861" s="380"/>
      <c r="E861" s="381"/>
    </row>
    <row r="862" spans="1:5" ht="15" customHeight="1">
      <c r="A862" s="46">
        <v>3367729436785</v>
      </c>
      <c r="B862" s="50" t="s">
        <v>1021</v>
      </c>
      <c r="C862" s="47">
        <v>9</v>
      </c>
      <c r="D862" s="48"/>
      <c r="E862" s="332">
        <v>6.5</v>
      </c>
    </row>
    <row r="863" spans="1:5" ht="15" customHeight="1">
      <c r="A863" s="46">
        <v>3614273393522</v>
      </c>
      <c r="B863" s="50" t="s">
        <v>1022</v>
      </c>
      <c r="C863" s="47">
        <v>11</v>
      </c>
      <c r="D863" s="48"/>
      <c r="E863" s="332">
        <v>9.1</v>
      </c>
    </row>
    <row r="864" spans="1:5" ht="15" customHeight="1">
      <c r="A864" s="380" t="s">
        <v>1023</v>
      </c>
      <c r="B864" s="380"/>
      <c r="C864" s="380"/>
      <c r="D864" s="380"/>
      <c r="E864" s="381"/>
    </row>
    <row r="865" spans="1:5" ht="15" customHeight="1">
      <c r="A865" s="49">
        <v>3052503916804</v>
      </c>
      <c r="B865" s="50" t="s">
        <v>1024</v>
      </c>
      <c r="C865" s="51">
        <v>19</v>
      </c>
      <c r="D865" s="1"/>
      <c r="E865" s="332">
        <v>1.3</v>
      </c>
    </row>
    <row r="866" spans="1:5" ht="15" customHeight="1">
      <c r="A866" s="380" t="s">
        <v>96</v>
      </c>
      <c r="B866" s="380"/>
      <c r="C866" s="380"/>
      <c r="D866" s="380"/>
      <c r="E866" s="381"/>
    </row>
    <row r="867" spans="1:5" ht="15" customHeight="1">
      <c r="A867" s="14"/>
      <c r="B867" s="3" t="s">
        <v>1025</v>
      </c>
      <c r="C867" s="2">
        <v>1</v>
      </c>
      <c r="D867" s="9"/>
      <c r="E867" s="332"/>
    </row>
    <row r="868" spans="1:5" ht="15" customHeight="1">
      <c r="A868" s="14"/>
      <c r="B868" s="3" t="s">
        <v>1026</v>
      </c>
      <c r="C868" s="2">
        <v>1</v>
      </c>
      <c r="D868" s="9"/>
      <c r="E868" s="332"/>
    </row>
    <row r="869" spans="1:5" ht="15" customHeight="1">
      <c r="A869" s="14"/>
      <c r="B869" s="3" t="s">
        <v>1027</v>
      </c>
      <c r="C869" s="2">
        <v>1</v>
      </c>
      <c r="D869" s="9"/>
      <c r="E869" s="332"/>
    </row>
    <row r="870" spans="1:5" ht="15" customHeight="1">
      <c r="A870" s="386" t="s">
        <v>927</v>
      </c>
      <c r="B870" s="386"/>
      <c r="C870" s="386"/>
      <c r="D870" s="386"/>
      <c r="E870" s="381"/>
    </row>
    <row r="871" spans="1:5" ht="15" customHeight="1">
      <c r="A871" s="49">
        <v>819204014559</v>
      </c>
      <c r="B871" s="50" t="s">
        <v>1028</v>
      </c>
      <c r="C871" s="51">
        <v>22</v>
      </c>
      <c r="D871" s="1">
        <v>35</v>
      </c>
      <c r="E871" s="332">
        <f t="shared" ref="E871" si="5">D871*0.3</f>
        <v>10.5</v>
      </c>
    </row>
    <row r="872" spans="1:5" ht="15" customHeight="1">
      <c r="A872" s="380" t="s">
        <v>1029</v>
      </c>
      <c r="B872" s="380"/>
      <c r="C872" s="380"/>
      <c r="D872" s="380"/>
      <c r="E872" s="381"/>
    </row>
    <row r="873" spans="1:5" ht="15" customHeight="1">
      <c r="A873" s="49"/>
      <c r="B873" s="50" t="s">
        <v>1030</v>
      </c>
      <c r="C873" s="51">
        <v>696</v>
      </c>
      <c r="D873" s="1"/>
      <c r="E873" s="332">
        <v>1.95</v>
      </c>
    </row>
    <row r="874" spans="1:5" ht="15" customHeight="1">
      <c r="A874" s="386" t="s">
        <v>689</v>
      </c>
      <c r="B874" s="386"/>
      <c r="C874" s="386"/>
      <c r="D874" s="386"/>
      <c r="E874" s="381"/>
    </row>
    <row r="875" spans="1:5" ht="15" customHeight="1">
      <c r="A875" s="49">
        <v>866807000243</v>
      </c>
      <c r="B875" s="3" t="s">
        <v>1031</v>
      </c>
      <c r="C875" s="51">
        <v>13</v>
      </c>
      <c r="D875" s="1">
        <v>49</v>
      </c>
      <c r="E875" s="332">
        <v>10.4</v>
      </c>
    </row>
    <row r="876" spans="1:5" ht="15" customHeight="1">
      <c r="A876" s="380" t="s">
        <v>213</v>
      </c>
      <c r="B876" s="380"/>
      <c r="C876" s="380"/>
      <c r="D876" s="380"/>
      <c r="E876" s="381"/>
    </row>
    <row r="877" spans="1:5" ht="15" customHeight="1">
      <c r="A877" s="2">
        <v>3605972778116</v>
      </c>
      <c r="B877" s="3" t="s">
        <v>1032</v>
      </c>
      <c r="C877" s="5">
        <v>4800</v>
      </c>
      <c r="D877" s="4"/>
      <c r="E877" s="336">
        <v>2.54</v>
      </c>
    </row>
    <row r="878" spans="1:5" ht="15" customHeight="1">
      <c r="A878" s="2">
        <v>3614274212099</v>
      </c>
      <c r="B878" s="3" t="s">
        <v>1033</v>
      </c>
      <c r="C878" s="5">
        <v>659</v>
      </c>
      <c r="D878" s="4"/>
      <c r="E878" s="336">
        <v>9.75</v>
      </c>
    </row>
    <row r="879" spans="1:5" ht="15" customHeight="1">
      <c r="A879" s="380" t="s">
        <v>1034</v>
      </c>
      <c r="B879" s="380"/>
      <c r="C879" s="380"/>
      <c r="D879" s="380"/>
      <c r="E879" s="381"/>
    </row>
    <row r="880" spans="1:5" ht="15" customHeight="1">
      <c r="A880" s="2">
        <v>3414206004880</v>
      </c>
      <c r="B880" s="3" t="s">
        <v>1035</v>
      </c>
      <c r="C880" s="5">
        <v>2305</v>
      </c>
      <c r="D880" s="8"/>
      <c r="E880" s="332">
        <v>12.68</v>
      </c>
    </row>
    <row r="881" spans="1:5" ht="15" customHeight="1">
      <c r="A881" s="380" t="s">
        <v>1036</v>
      </c>
      <c r="B881" s="380"/>
      <c r="C881" s="380"/>
      <c r="D881" s="380"/>
      <c r="E881" s="381"/>
    </row>
    <row r="882" spans="1:5" ht="15" customHeight="1">
      <c r="A882" s="49"/>
      <c r="B882" s="3" t="s">
        <v>1037</v>
      </c>
      <c r="C882" s="2">
        <v>139</v>
      </c>
      <c r="D882" s="4"/>
      <c r="E882" s="336">
        <v>3.25</v>
      </c>
    </row>
    <row r="883" spans="1:5" ht="15" customHeight="1">
      <c r="A883" s="415" t="s">
        <v>701</v>
      </c>
      <c r="B883" s="416"/>
      <c r="C883" s="416"/>
      <c r="D883" s="416"/>
      <c r="E883" s="409"/>
    </row>
    <row r="884" spans="1:5" ht="15" customHeight="1">
      <c r="A884" s="2">
        <v>3605970879655</v>
      </c>
      <c r="B884" s="183" t="s">
        <v>1038</v>
      </c>
      <c r="C884" s="35">
        <v>360</v>
      </c>
      <c r="D884" s="4"/>
      <c r="E884" s="336">
        <v>2.54</v>
      </c>
    </row>
    <row r="885" spans="1:5" ht="15" customHeight="1">
      <c r="A885" s="2">
        <v>3605972842312</v>
      </c>
      <c r="B885" s="183" t="s">
        <v>1039</v>
      </c>
      <c r="C885" s="5">
        <v>2170</v>
      </c>
      <c r="D885" s="4"/>
      <c r="E885" s="336">
        <v>2.93</v>
      </c>
    </row>
    <row r="886" spans="1:5" ht="15" customHeight="1">
      <c r="A886" s="49">
        <v>3605970047696</v>
      </c>
      <c r="B886" s="3" t="s">
        <v>1040</v>
      </c>
      <c r="C886" s="87">
        <v>5089</v>
      </c>
      <c r="D886" s="53"/>
      <c r="E886" s="332">
        <v>2.6</v>
      </c>
    </row>
    <row r="887" spans="1:5" ht="15" customHeight="1">
      <c r="A887" s="415" t="s">
        <v>428</v>
      </c>
      <c r="B887" s="416"/>
      <c r="C887" s="416"/>
      <c r="D887" s="416"/>
      <c r="E887" s="409"/>
    </row>
    <row r="888" spans="1:5" ht="15" customHeight="1">
      <c r="A888" s="46">
        <v>3614271846877</v>
      </c>
      <c r="B888" s="50" t="s">
        <v>1041</v>
      </c>
      <c r="C888" s="47">
        <v>1</v>
      </c>
      <c r="D888" s="48">
        <v>63</v>
      </c>
      <c r="E888" s="332">
        <v>19.5</v>
      </c>
    </row>
    <row r="889" spans="1:5" ht="15" customHeight="1">
      <c r="A889" s="2">
        <v>3605532972718</v>
      </c>
      <c r="B889" s="3" t="s">
        <v>1042</v>
      </c>
      <c r="C889" s="2">
        <v>129</v>
      </c>
      <c r="D889" s="4"/>
      <c r="E889" s="336">
        <v>65</v>
      </c>
    </row>
    <row r="890" spans="1:5" ht="15" customHeight="1">
      <c r="A890" s="2"/>
      <c r="B890" s="3" t="s">
        <v>1043</v>
      </c>
      <c r="C890" s="5">
        <v>4800</v>
      </c>
      <c r="D890" s="4"/>
      <c r="E890" s="336"/>
    </row>
    <row r="891" spans="1:5" ht="15" customHeight="1">
      <c r="A891" s="271">
        <v>3605532972718</v>
      </c>
      <c r="B891" s="220" t="s">
        <v>1042</v>
      </c>
      <c r="C891" s="112">
        <v>91</v>
      </c>
      <c r="D891" s="144"/>
      <c r="E891" s="337">
        <v>65</v>
      </c>
    </row>
    <row r="892" spans="1:5" ht="15" customHeight="1">
      <c r="A892" s="286">
        <v>3605530741446</v>
      </c>
      <c r="B892" s="302" t="s">
        <v>1044</v>
      </c>
      <c r="C892" s="303">
        <v>16</v>
      </c>
      <c r="D892" s="304"/>
      <c r="E892" s="373">
        <v>13</v>
      </c>
    </row>
    <row r="893" spans="1:5" ht="15" customHeight="1">
      <c r="A893" s="286">
        <v>3605530741385</v>
      </c>
      <c r="B893" s="302" t="s">
        <v>1045</v>
      </c>
      <c r="C893" s="303">
        <v>128</v>
      </c>
      <c r="D893" s="304"/>
      <c r="E893" s="373">
        <v>19.5</v>
      </c>
    </row>
    <row r="894" spans="1:5" ht="15" customHeight="1">
      <c r="A894" s="415" t="s">
        <v>1046</v>
      </c>
      <c r="B894" s="416"/>
      <c r="C894" s="416"/>
      <c r="D894" s="416"/>
      <c r="E894" s="409"/>
    </row>
    <row r="895" spans="1:5" ht="15" customHeight="1">
      <c r="A895" s="49">
        <v>50051845013</v>
      </c>
      <c r="B895" s="50" t="s">
        <v>1047</v>
      </c>
      <c r="C895" s="51">
        <v>471</v>
      </c>
      <c r="D895" s="1"/>
      <c r="E895" s="332">
        <v>1.3</v>
      </c>
    </row>
    <row r="896" spans="1:5" ht="15" customHeight="1">
      <c r="A896" s="415" t="s">
        <v>1048</v>
      </c>
      <c r="B896" s="416"/>
      <c r="C896" s="416"/>
      <c r="D896" s="416"/>
      <c r="E896" s="409"/>
    </row>
    <row r="897" spans="1:6" ht="15" customHeight="1">
      <c r="A897" s="49"/>
      <c r="B897" s="3" t="s">
        <v>1049</v>
      </c>
      <c r="C897" s="2">
        <v>51</v>
      </c>
      <c r="D897" s="1">
        <v>45</v>
      </c>
      <c r="E897" s="332">
        <v>8.4499999999999993</v>
      </c>
    </row>
    <row r="898" spans="1:6">
      <c r="A898" s="415" t="s">
        <v>1050</v>
      </c>
      <c r="B898" s="416"/>
      <c r="C898" s="416"/>
      <c r="D898" s="416"/>
      <c r="E898" s="409"/>
    </row>
    <row r="899" spans="1:6">
      <c r="A899" s="46">
        <v>810322010058</v>
      </c>
      <c r="B899" s="50" t="s">
        <v>1051</v>
      </c>
      <c r="C899" s="6">
        <v>7</v>
      </c>
      <c r="D899" s="1"/>
      <c r="E899" s="332">
        <v>1.3</v>
      </c>
    </row>
    <row r="900" spans="1:6">
      <c r="A900" s="46">
        <v>810322010508</v>
      </c>
      <c r="B900" s="50" t="s">
        <v>1052</v>
      </c>
      <c r="C900" s="6">
        <v>12</v>
      </c>
      <c r="D900" s="1"/>
      <c r="E900" s="332">
        <v>1.3</v>
      </c>
    </row>
    <row r="901" spans="1:6">
      <c r="A901" s="46">
        <v>810322010652</v>
      </c>
      <c r="B901" s="50" t="s">
        <v>1053</v>
      </c>
      <c r="C901" s="6">
        <v>23</v>
      </c>
      <c r="D901" s="1"/>
      <c r="E901" s="332">
        <v>1.3</v>
      </c>
    </row>
    <row r="902" spans="1:6">
      <c r="A902" s="46">
        <v>810322010706</v>
      </c>
      <c r="B902" s="50" t="s">
        <v>1054</v>
      </c>
      <c r="C902" s="6">
        <v>11</v>
      </c>
      <c r="D902" s="1"/>
      <c r="E902" s="332">
        <v>1.3</v>
      </c>
    </row>
    <row r="903" spans="1:6">
      <c r="A903" s="46">
        <v>810322010737</v>
      </c>
      <c r="B903" s="50" t="s">
        <v>1055</v>
      </c>
      <c r="C903" s="6">
        <v>10</v>
      </c>
      <c r="D903" s="1"/>
      <c r="E903" s="332">
        <v>1.3</v>
      </c>
    </row>
    <row r="904" spans="1:6">
      <c r="A904" s="46">
        <v>810322010768</v>
      </c>
      <c r="B904" s="50" t="s">
        <v>1056</v>
      </c>
      <c r="C904" s="6">
        <v>45</v>
      </c>
      <c r="D904" s="1"/>
      <c r="E904" s="332">
        <v>1.3</v>
      </c>
      <c r="F904" s="89"/>
    </row>
    <row r="905" spans="1:6">
      <c r="A905" s="46">
        <v>810322010898</v>
      </c>
      <c r="B905" s="50" t="s">
        <v>1057</v>
      </c>
      <c r="C905" s="47">
        <v>11</v>
      </c>
      <c r="D905" s="1"/>
      <c r="E905" s="332">
        <v>1.3</v>
      </c>
      <c r="F905" s="89" t="s">
        <v>1058</v>
      </c>
    </row>
    <row r="906" spans="1:6">
      <c r="A906" s="46">
        <v>810322010973</v>
      </c>
      <c r="B906" s="50" t="s">
        <v>1059</v>
      </c>
      <c r="C906" s="47">
        <v>49</v>
      </c>
      <c r="D906" s="1"/>
      <c r="E906" s="332">
        <v>1.3</v>
      </c>
      <c r="F906" s="89"/>
    </row>
    <row r="907" spans="1:6" ht="16">
      <c r="A907" s="415" t="s">
        <v>1060</v>
      </c>
      <c r="B907" s="416"/>
      <c r="C907" s="416"/>
      <c r="D907" s="416"/>
      <c r="E907" s="409"/>
      <c r="F907" s="71" t="s">
        <v>1061</v>
      </c>
    </row>
    <row r="908" spans="1:6">
      <c r="A908" s="49"/>
      <c r="B908" s="50" t="s">
        <v>1062</v>
      </c>
      <c r="C908" s="51">
        <v>35</v>
      </c>
      <c r="D908" s="1"/>
      <c r="E908" s="332">
        <v>6.5</v>
      </c>
      <c r="F908" s="71"/>
    </row>
    <row r="909" spans="1:6">
      <c r="A909" s="49"/>
      <c r="B909" s="50" t="s">
        <v>1063</v>
      </c>
      <c r="C909" s="51">
        <v>74</v>
      </c>
      <c r="D909" s="1"/>
      <c r="E909" s="332">
        <v>1.3</v>
      </c>
      <c r="F909" s="90" t="s">
        <v>1064</v>
      </c>
    </row>
    <row r="910" spans="1:6">
      <c r="A910" s="415" t="s">
        <v>1065</v>
      </c>
      <c r="B910" s="416"/>
      <c r="C910" s="416"/>
      <c r="D910" s="416"/>
      <c r="E910" s="409"/>
      <c r="F910" s="90" t="s">
        <v>1066</v>
      </c>
    </row>
    <row r="911" spans="1:6">
      <c r="A911" s="49"/>
      <c r="B911" s="50" t="s">
        <v>1067</v>
      </c>
      <c r="C911" s="51">
        <v>0</v>
      </c>
      <c r="D911" s="53"/>
      <c r="E911" s="332">
        <v>6.5</v>
      </c>
      <c r="F911" s="91" t="s">
        <v>1068</v>
      </c>
    </row>
    <row r="912" spans="1:6">
      <c r="A912" s="49"/>
      <c r="B912" s="50" t="s">
        <v>1069</v>
      </c>
      <c r="C912" s="51">
        <v>321</v>
      </c>
      <c r="D912" s="53"/>
      <c r="E912" s="332">
        <v>6.5</v>
      </c>
      <c r="F912" s="74"/>
    </row>
    <row r="913" spans="1:6">
      <c r="A913" s="49"/>
      <c r="B913" s="50" t="s">
        <v>1070</v>
      </c>
      <c r="C913" s="51">
        <v>243</v>
      </c>
      <c r="D913" s="1"/>
      <c r="E913" s="332">
        <v>0.65</v>
      </c>
      <c r="F913" s="72" t="s">
        <v>1071</v>
      </c>
    </row>
    <row r="914" spans="1:6">
      <c r="A914" s="380" t="s">
        <v>556</v>
      </c>
      <c r="B914" s="380"/>
      <c r="C914" s="380"/>
      <c r="D914" s="380"/>
      <c r="E914" s="381"/>
      <c r="F914" s="72"/>
    </row>
    <row r="915" spans="1:6">
      <c r="A915" s="49"/>
      <c r="B915" s="50" t="s">
        <v>1072</v>
      </c>
      <c r="C915" s="51">
        <v>433</v>
      </c>
      <c r="D915" s="1"/>
      <c r="E915" s="332">
        <v>1.56</v>
      </c>
      <c r="F915" s="73">
        <v>45435</v>
      </c>
    </row>
    <row r="916" spans="1:6">
      <c r="A916" s="49"/>
      <c r="B916" s="50" t="s">
        <v>1073</v>
      </c>
      <c r="C916" s="51">
        <v>2303</v>
      </c>
      <c r="D916" s="1"/>
      <c r="E916" s="332">
        <v>1.56</v>
      </c>
      <c r="F916" s="73">
        <v>45346</v>
      </c>
    </row>
    <row r="917" spans="1:6">
      <c r="A917" s="49"/>
      <c r="B917" s="50" t="s">
        <v>1074</v>
      </c>
      <c r="C917" s="51">
        <v>33</v>
      </c>
      <c r="D917" s="1"/>
      <c r="E917" s="332">
        <v>39</v>
      </c>
      <c r="F917" s="73">
        <v>45405</v>
      </c>
    </row>
    <row r="918" spans="1:6">
      <c r="A918" s="380" t="s">
        <v>560</v>
      </c>
      <c r="B918" s="380"/>
      <c r="C918" s="380"/>
      <c r="D918" s="380"/>
      <c r="E918" s="381"/>
      <c r="F918" s="73">
        <v>45650</v>
      </c>
    </row>
    <row r="919" spans="1:6">
      <c r="A919" s="49"/>
      <c r="B919" s="50" t="s">
        <v>1075</v>
      </c>
      <c r="C919" s="49">
        <v>23</v>
      </c>
      <c r="D919" s="1">
        <v>38.5</v>
      </c>
      <c r="E919" s="332">
        <v>9.75</v>
      </c>
      <c r="F919" s="73">
        <v>45528</v>
      </c>
    </row>
    <row r="920" spans="1:6">
      <c r="A920" s="380" t="s">
        <v>572</v>
      </c>
      <c r="B920" s="380"/>
      <c r="C920" s="380"/>
      <c r="D920" s="380"/>
      <c r="E920" s="381"/>
      <c r="F920" s="73">
        <v>45650</v>
      </c>
    </row>
    <row r="921" spans="1:6">
      <c r="A921" s="2"/>
      <c r="B921" s="3" t="s">
        <v>1076</v>
      </c>
      <c r="C921" s="2">
        <v>176</v>
      </c>
      <c r="D921" s="53">
        <v>56</v>
      </c>
      <c r="E921" s="332">
        <v>12.68</v>
      </c>
      <c r="F921" s="73">
        <v>45528</v>
      </c>
    </row>
    <row r="922" spans="1:6">
      <c r="A922" s="380" t="s">
        <v>1077</v>
      </c>
      <c r="B922" s="380"/>
      <c r="C922" s="380"/>
      <c r="D922" s="380"/>
      <c r="E922" s="381"/>
      <c r="F922" s="73">
        <v>45650</v>
      </c>
    </row>
    <row r="923" spans="1:6">
      <c r="A923" s="49"/>
      <c r="B923" s="3" t="s">
        <v>1078</v>
      </c>
      <c r="C923" s="29">
        <v>2496</v>
      </c>
      <c r="D923" s="1">
        <v>22</v>
      </c>
      <c r="E923" s="332">
        <v>1.95</v>
      </c>
      <c r="F923" s="73">
        <v>45589</v>
      </c>
    </row>
    <row r="924" spans="1:6" ht="21">
      <c r="A924" s="436" t="s">
        <v>1079</v>
      </c>
      <c r="B924" s="436"/>
      <c r="C924" s="436"/>
      <c r="D924" s="436"/>
      <c r="E924" s="437"/>
      <c r="F924" s="73">
        <v>45589</v>
      </c>
    </row>
    <row r="925" spans="1:6">
      <c r="A925" s="393" t="s">
        <v>1080</v>
      </c>
      <c r="B925" s="393"/>
      <c r="C925" s="393"/>
      <c r="D925" s="393"/>
      <c r="E925" s="394"/>
      <c r="F925" s="73">
        <v>45589</v>
      </c>
    </row>
    <row r="926" spans="1:6">
      <c r="A926" s="2">
        <v>41388004006</v>
      </c>
      <c r="B926" s="3" t="s">
        <v>1081</v>
      </c>
      <c r="C926" s="2">
        <v>2338</v>
      </c>
      <c r="D926" s="8"/>
      <c r="E926" s="332">
        <v>1.3</v>
      </c>
      <c r="F926" s="73">
        <v>45589</v>
      </c>
    </row>
    <row r="927" spans="1:6">
      <c r="A927" s="386" t="s">
        <v>677</v>
      </c>
      <c r="B927" s="386"/>
      <c r="C927" s="386"/>
      <c r="D927" s="386"/>
      <c r="E927" s="381"/>
      <c r="F927" s="73">
        <v>45589</v>
      </c>
    </row>
    <row r="928" spans="1:6" ht="15" customHeight="1">
      <c r="A928" s="2">
        <v>8994993019458</v>
      </c>
      <c r="B928" s="3" t="s">
        <v>1082</v>
      </c>
      <c r="C928" s="5">
        <v>4800</v>
      </c>
      <c r="D928" s="4"/>
      <c r="E928" s="336">
        <v>2.93</v>
      </c>
      <c r="F928" s="73">
        <v>45589</v>
      </c>
    </row>
    <row r="929" spans="1:6">
      <c r="A929" s="386" t="s">
        <v>813</v>
      </c>
      <c r="B929" s="386"/>
      <c r="C929" s="386"/>
      <c r="D929" s="386"/>
      <c r="E929" s="381"/>
      <c r="F929" s="89"/>
    </row>
    <row r="930" spans="1:6">
      <c r="A930" s="2">
        <v>767332807928</v>
      </c>
      <c r="B930" s="180" t="s">
        <v>1083</v>
      </c>
      <c r="C930" s="2">
        <v>178</v>
      </c>
      <c r="D930" s="84">
        <v>69</v>
      </c>
      <c r="E930" s="361">
        <v>18.850000000000001</v>
      </c>
      <c r="F930" s="74" t="s">
        <v>1084</v>
      </c>
    </row>
    <row r="931" spans="1:6">
      <c r="A931" s="2">
        <v>767332810768</v>
      </c>
      <c r="B931" s="180" t="s">
        <v>1085</v>
      </c>
      <c r="C931" s="2">
        <v>45</v>
      </c>
      <c r="D931" s="4"/>
      <c r="E931" s="361">
        <v>6.5</v>
      </c>
      <c r="F931" s="89"/>
    </row>
    <row r="932" spans="1:6">
      <c r="A932" s="2">
        <v>767332154466</v>
      </c>
      <c r="B932" s="3" t="s">
        <v>1086</v>
      </c>
      <c r="C932" s="2">
        <v>15</v>
      </c>
      <c r="D932" s="7"/>
      <c r="E932" s="336">
        <v>5.2</v>
      </c>
      <c r="F932" s="90" t="s">
        <v>1087</v>
      </c>
    </row>
    <row r="933" spans="1:6">
      <c r="A933" s="407" t="s">
        <v>1088</v>
      </c>
      <c r="B933" s="408"/>
      <c r="C933" s="408"/>
      <c r="D933" s="408"/>
      <c r="E933" s="409"/>
      <c r="F933" s="91" t="s">
        <v>1068</v>
      </c>
    </row>
    <row r="934" spans="1:6">
      <c r="A934" s="46">
        <v>6085010092515</v>
      </c>
      <c r="B934" s="50" t="s">
        <v>1089</v>
      </c>
      <c r="C934" s="47">
        <v>17</v>
      </c>
      <c r="D934" s="8"/>
      <c r="E934" s="332"/>
    </row>
    <row r="935" spans="1:6">
      <c r="A935" s="407" t="s">
        <v>1090</v>
      </c>
      <c r="B935" s="408"/>
      <c r="C935" s="408"/>
      <c r="D935" s="408"/>
      <c r="E935" s="409"/>
      <c r="F935" s="68" t="s">
        <v>1091</v>
      </c>
    </row>
    <row r="936" spans="1:6">
      <c r="A936" s="49">
        <v>667556406627</v>
      </c>
      <c r="B936" s="50" t="s">
        <v>1092</v>
      </c>
      <c r="C936" s="49">
        <v>226</v>
      </c>
      <c r="D936" s="48">
        <v>6.5</v>
      </c>
      <c r="E936" s="336">
        <v>2.6</v>
      </c>
    </row>
    <row r="937" spans="1:6">
      <c r="A937" s="49">
        <v>667557560489</v>
      </c>
      <c r="B937" s="50" t="s">
        <v>1093</v>
      </c>
      <c r="C937" s="49">
        <v>210</v>
      </c>
      <c r="D937" s="48">
        <v>6.5</v>
      </c>
      <c r="E937" s="336">
        <v>2.6</v>
      </c>
    </row>
    <row r="938" spans="1:6">
      <c r="A938" s="49">
        <v>667555035774</v>
      </c>
      <c r="B938" s="50" t="s">
        <v>1094</v>
      </c>
      <c r="C938" s="49">
        <v>228</v>
      </c>
      <c r="D938" s="48">
        <v>6.5</v>
      </c>
      <c r="E938" s="336">
        <v>2.6</v>
      </c>
    </row>
    <row r="939" spans="1:6">
      <c r="A939" s="49">
        <v>667556406641</v>
      </c>
      <c r="B939" s="50" t="s">
        <v>1095</v>
      </c>
      <c r="C939" s="49">
        <v>144</v>
      </c>
      <c r="D939" s="48">
        <v>6.5</v>
      </c>
      <c r="E939" s="336">
        <v>2.6</v>
      </c>
    </row>
    <row r="940" spans="1:6">
      <c r="A940" s="49">
        <v>667555035781</v>
      </c>
      <c r="B940" s="50" t="s">
        <v>1096</v>
      </c>
      <c r="C940" s="49">
        <v>114</v>
      </c>
      <c r="D940" s="48">
        <v>6.5</v>
      </c>
      <c r="E940" s="336">
        <v>2.6</v>
      </c>
    </row>
    <row r="941" spans="1:6">
      <c r="A941" s="49">
        <v>667558121641</v>
      </c>
      <c r="B941" s="50" t="s">
        <v>1097</v>
      </c>
      <c r="C941" s="49">
        <v>3692</v>
      </c>
      <c r="D941" s="7">
        <v>1.95</v>
      </c>
      <c r="E941" s="336">
        <v>0.72</v>
      </c>
    </row>
    <row r="942" spans="1:6">
      <c r="A942" s="49">
        <v>667557560465</v>
      </c>
      <c r="B942" s="50" t="s">
        <v>1098</v>
      </c>
      <c r="C942" s="49">
        <v>102</v>
      </c>
      <c r="D942" s="7">
        <v>1.95</v>
      </c>
      <c r="E942" s="336">
        <v>0.72</v>
      </c>
    </row>
    <row r="943" spans="1:6">
      <c r="A943" s="49">
        <v>667554067561</v>
      </c>
      <c r="B943" s="50" t="s">
        <v>1099</v>
      </c>
      <c r="C943" s="49">
        <v>823</v>
      </c>
      <c r="D943" s="7">
        <v>1.95</v>
      </c>
      <c r="E943" s="336">
        <v>0.72</v>
      </c>
    </row>
    <row r="944" spans="1:6">
      <c r="A944" s="49">
        <v>667557683706</v>
      </c>
      <c r="B944" s="50" t="s">
        <v>1100</v>
      </c>
      <c r="C944" s="49">
        <v>1895</v>
      </c>
      <c r="D944" s="7">
        <v>1.95</v>
      </c>
      <c r="E944" s="336">
        <v>0.72</v>
      </c>
    </row>
    <row r="945" spans="1:5">
      <c r="A945" s="49">
        <v>667555961394</v>
      </c>
      <c r="B945" s="50" t="s">
        <v>1101</v>
      </c>
      <c r="C945" s="49">
        <v>2670</v>
      </c>
      <c r="D945" s="7">
        <v>1.95</v>
      </c>
      <c r="E945" s="336">
        <v>0.72</v>
      </c>
    </row>
    <row r="946" spans="1:5">
      <c r="A946" s="49">
        <v>667557639796</v>
      </c>
      <c r="B946" s="50" t="s">
        <v>1102</v>
      </c>
      <c r="C946" s="49">
        <v>2304</v>
      </c>
      <c r="D946" s="7">
        <v>1.95</v>
      </c>
      <c r="E946" s="336">
        <v>0.72</v>
      </c>
    </row>
    <row r="947" spans="1:5">
      <c r="A947" s="49">
        <v>667557639789</v>
      </c>
      <c r="B947" s="50" t="s">
        <v>1103</v>
      </c>
      <c r="C947" s="49">
        <v>1910</v>
      </c>
      <c r="D947" s="7">
        <v>1.95</v>
      </c>
      <c r="E947" s="336">
        <v>0.72</v>
      </c>
    </row>
    <row r="948" spans="1:5">
      <c r="A948" s="49">
        <v>667557639772</v>
      </c>
      <c r="B948" s="50" t="s">
        <v>1104</v>
      </c>
      <c r="C948" s="49">
        <v>3071</v>
      </c>
      <c r="D948" s="7">
        <v>1.95</v>
      </c>
      <c r="E948" s="336">
        <v>0.72</v>
      </c>
    </row>
    <row r="949" spans="1:5">
      <c r="A949" s="49">
        <v>667557683713</v>
      </c>
      <c r="B949" s="50" t="s">
        <v>1105</v>
      </c>
      <c r="C949" s="49">
        <v>1643</v>
      </c>
      <c r="D949" s="7">
        <v>1.95</v>
      </c>
      <c r="E949" s="336">
        <v>0.72</v>
      </c>
    </row>
    <row r="950" spans="1:5">
      <c r="A950" s="376" t="s">
        <v>801</v>
      </c>
      <c r="B950" s="376"/>
      <c r="C950" s="376"/>
      <c r="D950" s="376"/>
      <c r="E950" s="377"/>
    </row>
    <row r="951" spans="1:5">
      <c r="A951" s="46">
        <v>3606000537644</v>
      </c>
      <c r="B951" s="50" t="s">
        <v>1106</v>
      </c>
      <c r="C951" s="2">
        <v>18</v>
      </c>
      <c r="D951" s="48">
        <v>19.989999999999998</v>
      </c>
      <c r="E951" s="332">
        <v>9.1</v>
      </c>
    </row>
    <row r="952" spans="1:5">
      <c r="A952" s="374" t="s">
        <v>813</v>
      </c>
      <c r="B952" s="374"/>
      <c r="C952" s="374"/>
      <c r="D952" s="374"/>
      <c r="E952" s="375"/>
    </row>
    <row r="953" spans="1:5">
      <c r="A953" s="2">
        <v>767332810980</v>
      </c>
      <c r="B953" s="180" t="s">
        <v>1107</v>
      </c>
      <c r="C953" s="2">
        <v>699</v>
      </c>
      <c r="D953" s="7">
        <v>49</v>
      </c>
      <c r="E953" s="361">
        <v>13</v>
      </c>
    </row>
    <row r="954" spans="1:5">
      <c r="A954" s="374" t="s">
        <v>742</v>
      </c>
      <c r="B954" s="374"/>
      <c r="C954" s="374"/>
      <c r="D954" s="374"/>
      <c r="E954" s="375"/>
    </row>
    <row r="955" spans="1:5">
      <c r="A955" s="49" t="s">
        <v>1108</v>
      </c>
      <c r="B955" s="50" t="s">
        <v>1109</v>
      </c>
      <c r="C955" s="54">
        <v>1750</v>
      </c>
      <c r="D955" s="8"/>
      <c r="E955" s="332">
        <v>5.46</v>
      </c>
    </row>
  </sheetData>
  <mergeCells count="192">
    <mergeCell ref="A536:E536"/>
    <mergeCell ref="A569:E569"/>
    <mergeCell ref="A485:E485"/>
    <mergeCell ref="A532:E532"/>
    <mergeCell ref="A526:E526"/>
    <mergeCell ref="A436:E436"/>
    <mergeCell ref="A519:E519"/>
    <mergeCell ref="A432:E432"/>
    <mergeCell ref="A493:E493"/>
    <mergeCell ref="A462:E462"/>
    <mergeCell ref="A495:E495"/>
    <mergeCell ref="A481:E481"/>
    <mergeCell ref="A440:E440"/>
    <mergeCell ref="A442:E442"/>
    <mergeCell ref="A504:E504"/>
    <mergeCell ref="A380:E380"/>
    <mergeCell ref="A409:E409"/>
    <mergeCell ref="A335:E335"/>
    <mergeCell ref="A466:E466"/>
    <mergeCell ref="A477:E477"/>
    <mergeCell ref="A467:E467"/>
    <mergeCell ref="A470:E470"/>
    <mergeCell ref="A419:E419"/>
    <mergeCell ref="A426:E426"/>
    <mergeCell ref="A428:E428"/>
    <mergeCell ref="A336:E336"/>
    <mergeCell ref="A352:E352"/>
    <mergeCell ref="A359:E359"/>
    <mergeCell ref="A361:E361"/>
    <mergeCell ref="A371:E371"/>
    <mergeCell ref="A411:E411"/>
    <mergeCell ref="A415:E415"/>
    <mergeCell ref="A407:E407"/>
    <mergeCell ref="A133:E133"/>
    <mergeCell ref="A169:E169"/>
    <mergeCell ref="A172:E172"/>
    <mergeCell ref="A174:E174"/>
    <mergeCell ref="A181:E181"/>
    <mergeCell ref="A188:E188"/>
    <mergeCell ref="A193:E193"/>
    <mergeCell ref="A309:E309"/>
    <mergeCell ref="A326:E326"/>
    <mergeCell ref="A328:E328"/>
    <mergeCell ref="A330:E330"/>
    <mergeCell ref="A332:E332"/>
    <mergeCell ref="A377:E377"/>
    <mergeCell ref="A952:E952"/>
    <mergeCell ref="A579:E579"/>
    <mergeCell ref="A584:E584"/>
    <mergeCell ref="A609:E609"/>
    <mergeCell ref="A924:E924"/>
    <mergeCell ref="A925:E925"/>
    <mergeCell ref="A927:E927"/>
    <mergeCell ref="A929:E929"/>
    <mergeCell ref="A933:E933"/>
    <mergeCell ref="A843:E843"/>
    <mergeCell ref="A828:E828"/>
    <mergeCell ref="A820:E820"/>
    <mergeCell ref="A876:E876"/>
    <mergeCell ref="A777:E777"/>
    <mergeCell ref="A743:E743"/>
    <mergeCell ref="A922:E922"/>
    <mergeCell ref="A754:E754"/>
    <mergeCell ref="A682:E682"/>
    <mergeCell ref="A644:E644"/>
    <mergeCell ref="A935:E935"/>
    <mergeCell ref="A950:E950"/>
    <mergeCell ref="A920:E920"/>
    <mergeCell ref="A907:E907"/>
    <mergeCell ref="A866:E866"/>
    <mergeCell ref="A848:E848"/>
    <mergeCell ref="A914:E914"/>
    <mergeCell ref="A918:E918"/>
    <mergeCell ref="A806:E806"/>
    <mergeCell ref="A800:E800"/>
    <mergeCell ref="A812:E812"/>
    <mergeCell ref="A910:E910"/>
    <mergeCell ref="A879:E879"/>
    <mergeCell ref="A898:E898"/>
    <mergeCell ref="A896:E896"/>
    <mergeCell ref="A894:E894"/>
    <mergeCell ref="A887:E887"/>
    <mergeCell ref="A883:E883"/>
    <mergeCell ref="A881:E881"/>
    <mergeCell ref="A874:E874"/>
    <mergeCell ref="A864:E864"/>
    <mergeCell ref="A870:E870"/>
    <mergeCell ref="A849:E849"/>
    <mergeCell ref="A861:E861"/>
    <mergeCell ref="A833:E833"/>
    <mergeCell ref="A851:E851"/>
    <mergeCell ref="A538:E538"/>
    <mergeCell ref="A590:E590"/>
    <mergeCell ref="A674:E674"/>
    <mergeCell ref="A555:E555"/>
    <mergeCell ref="A530:E530"/>
    <mergeCell ref="A544:E544"/>
    <mergeCell ref="A534:E534"/>
    <mergeCell ref="A577:E577"/>
    <mergeCell ref="A667:E667"/>
    <mergeCell ref="A662:E662"/>
    <mergeCell ref="A660:E660"/>
    <mergeCell ref="A631:E631"/>
    <mergeCell ref="A637:E637"/>
    <mergeCell ref="A617:E617"/>
    <mergeCell ref="A596:E596"/>
    <mergeCell ref="A593:E593"/>
    <mergeCell ref="A165:E165"/>
    <mergeCell ref="A817:E817"/>
    <mergeCell ref="A802:E802"/>
    <mergeCell ref="A672:E672"/>
    <mergeCell ref="A515:E515"/>
    <mergeCell ref="A501:E501"/>
    <mergeCell ref="A677:E677"/>
    <mergeCell ref="A517:E517"/>
    <mergeCell ref="A528:E528"/>
    <mergeCell ref="A610:E610"/>
    <mergeCell ref="A540:E540"/>
    <mergeCell ref="A571:E571"/>
    <mergeCell ref="A546:E546"/>
    <mergeCell ref="A582:E582"/>
    <mergeCell ref="A575:E575"/>
    <mergeCell ref="A586:E586"/>
    <mergeCell ref="A9:E9"/>
    <mergeCell ref="A649:E649"/>
    <mergeCell ref="A612:E612"/>
    <mergeCell ref="A823:E823"/>
    <mergeCell ref="A822:E822"/>
    <mergeCell ref="A665:E665"/>
    <mergeCell ref="A759:E759"/>
    <mergeCell ref="A767:E767"/>
    <mergeCell ref="A680:E680"/>
    <mergeCell ref="A756:E756"/>
    <mergeCell ref="A761:E761"/>
    <mergeCell ref="A693:E693"/>
    <mergeCell ref="A615:E615"/>
    <mergeCell ref="A635:E635"/>
    <mergeCell ref="A629:E629"/>
    <mergeCell ref="A750:E750"/>
    <mergeCell ref="A74:E74"/>
    <mergeCell ref="A92:E92"/>
    <mergeCell ref="A101:E101"/>
    <mergeCell ref="A55:E55"/>
    <mergeCell ref="A128:E128"/>
    <mergeCell ref="A872:E872"/>
    <mergeCell ref="A671:E671"/>
    <mergeCell ref="A558:E558"/>
    <mergeCell ref="A1:E1"/>
    <mergeCell ref="A5:E5"/>
    <mergeCell ref="A6:E6"/>
    <mergeCell ref="A8:E8"/>
    <mergeCell ref="A62:E62"/>
    <mergeCell ref="A131:E131"/>
    <mergeCell ref="A112:E112"/>
    <mergeCell ref="A125:E125"/>
    <mergeCell ref="A72:E72"/>
    <mergeCell ref="A106:E106"/>
    <mergeCell ref="A105:E105"/>
    <mergeCell ref="A70:E70"/>
    <mergeCell ref="A10:E10"/>
    <mergeCell ref="A641:E641"/>
    <mergeCell ref="A560:E560"/>
    <mergeCell ref="A625:E625"/>
    <mergeCell ref="A618:E618"/>
    <mergeCell ref="A859:E859"/>
    <mergeCell ref="A738:E738"/>
    <mergeCell ref="A707:E707"/>
    <mergeCell ref="A657:E657"/>
    <mergeCell ref="A647:E647"/>
    <mergeCell ref="A742:E742"/>
    <mergeCell ref="A740:E740"/>
    <mergeCell ref="A852:E852"/>
    <mergeCell ref="A826:E826"/>
    <mergeCell ref="A797:E797"/>
    <mergeCell ref="A780:E780"/>
    <mergeCell ref="A748:E748"/>
    <mergeCell ref="A954:E954"/>
    <mergeCell ref="A652:E652"/>
    <mergeCell ref="A655:E655"/>
    <mergeCell ref="A405:E405"/>
    <mergeCell ref="A845:E845"/>
    <mergeCell ref="A832:E832"/>
    <mergeCell ref="A772:E772"/>
    <mergeCell ref="A692:E692"/>
    <mergeCell ref="A735:E735"/>
    <mergeCell ref="A723:E723"/>
    <mergeCell ref="A733:E733"/>
    <mergeCell ref="A722:E722"/>
    <mergeCell ref="A686:E686"/>
    <mergeCell ref="A684:E684"/>
    <mergeCell ref="A479:E479"/>
    <mergeCell ref="A434:E434"/>
  </mergeCells>
  <conditionalFormatting sqref="A26">
    <cfRule type="duplicateValues" dxfId="250" priority="78"/>
    <cfRule type="duplicateValues" dxfId="249" priority="76"/>
    <cfRule type="duplicateValues" dxfId="248" priority="77"/>
  </conditionalFormatting>
  <conditionalFormatting sqref="A27:A39 A11:A25">
    <cfRule type="duplicateValues" dxfId="247" priority="40157"/>
    <cfRule type="duplicateValues" dxfId="246" priority="40158"/>
    <cfRule type="duplicateValues" dxfId="245" priority="40159"/>
  </conditionalFormatting>
  <conditionalFormatting sqref="A40:A50">
    <cfRule type="duplicateValues" dxfId="244" priority="40006"/>
    <cfRule type="duplicateValues" dxfId="243" priority="40004"/>
    <cfRule type="duplicateValues" dxfId="242" priority="40005"/>
  </conditionalFormatting>
  <conditionalFormatting sqref="A51:A54">
    <cfRule type="duplicateValues" dxfId="241" priority="29727"/>
    <cfRule type="duplicateValues" dxfId="240" priority="29728"/>
    <cfRule type="duplicateValues" dxfId="239" priority="29726"/>
  </conditionalFormatting>
  <conditionalFormatting sqref="A59">
    <cfRule type="duplicateValues" dxfId="238" priority="27"/>
  </conditionalFormatting>
  <conditionalFormatting sqref="A60">
    <cfRule type="duplicateValues" dxfId="237" priority="23"/>
  </conditionalFormatting>
  <conditionalFormatting sqref="A61">
    <cfRule type="duplicateValues" dxfId="236" priority="21"/>
  </conditionalFormatting>
  <conditionalFormatting sqref="A65:A66">
    <cfRule type="duplicateValues" dxfId="235" priority="659"/>
    <cfRule type="duplicateValues" dxfId="234" priority="658"/>
  </conditionalFormatting>
  <conditionalFormatting sqref="A71">
    <cfRule type="duplicateValues" dxfId="233" priority="39638"/>
    <cfRule type="duplicateValues" dxfId="232" priority="39637"/>
  </conditionalFormatting>
  <conditionalFormatting sqref="A93:A95">
    <cfRule type="duplicateValues" dxfId="231" priority="36229"/>
  </conditionalFormatting>
  <conditionalFormatting sqref="A102:A103">
    <cfRule type="duplicateValues" dxfId="230" priority="38581"/>
  </conditionalFormatting>
  <conditionalFormatting sqref="A104">
    <cfRule type="duplicateValues" dxfId="229" priority="14"/>
  </conditionalFormatting>
  <conditionalFormatting sqref="A113">
    <cfRule type="duplicateValues" dxfId="228" priority="476"/>
  </conditionalFormatting>
  <conditionalFormatting sqref="A118">
    <cfRule type="duplicateValues" dxfId="227" priority="142"/>
  </conditionalFormatting>
  <conditionalFormatting sqref="A119:A121">
    <cfRule type="duplicateValues" dxfId="226" priority="141"/>
  </conditionalFormatting>
  <conditionalFormatting sqref="A122">
    <cfRule type="duplicateValues" dxfId="225" priority="140"/>
  </conditionalFormatting>
  <conditionalFormatting sqref="A123:A124 A114:A117">
    <cfRule type="duplicateValues" dxfId="224" priority="39678"/>
  </conditionalFormatting>
  <conditionalFormatting sqref="A129:A130">
    <cfRule type="duplicateValues" dxfId="223" priority="40416"/>
  </conditionalFormatting>
  <conditionalFormatting sqref="A132">
    <cfRule type="duplicateValues" dxfId="222" priority="40070"/>
  </conditionalFormatting>
  <conditionalFormatting sqref="A211">
    <cfRule type="duplicateValues" dxfId="221" priority="236"/>
    <cfRule type="duplicateValues" dxfId="220" priority="235"/>
    <cfRule type="duplicateValues" dxfId="219" priority="237"/>
    <cfRule type="duplicateValues" dxfId="218" priority="238"/>
    <cfRule type="duplicateValues" dxfId="217" priority="240"/>
    <cfRule type="duplicateValues" dxfId="216" priority="239"/>
  </conditionalFormatting>
  <conditionalFormatting sqref="A215">
    <cfRule type="duplicateValues" dxfId="215" priority="234"/>
    <cfRule type="duplicateValues" dxfId="214" priority="232"/>
    <cfRule type="duplicateValues" dxfId="213" priority="229"/>
    <cfRule type="duplicateValues" dxfId="212" priority="230"/>
    <cfRule type="duplicateValues" dxfId="211" priority="231"/>
    <cfRule type="duplicateValues" dxfId="210" priority="233"/>
  </conditionalFormatting>
  <conditionalFormatting sqref="A273">
    <cfRule type="duplicateValues" dxfId="209" priority="224"/>
    <cfRule type="duplicateValues" dxfId="208" priority="226"/>
    <cfRule type="duplicateValues" dxfId="207" priority="223"/>
    <cfRule type="duplicateValues" dxfId="206" priority="227"/>
    <cfRule type="duplicateValues" dxfId="205" priority="225"/>
    <cfRule type="duplicateValues" dxfId="204" priority="228"/>
  </conditionalFormatting>
  <conditionalFormatting sqref="A281">
    <cfRule type="duplicateValues" dxfId="203" priority="245"/>
    <cfRule type="duplicateValues" dxfId="202" priority="242"/>
    <cfRule type="duplicateValues" dxfId="201" priority="246"/>
    <cfRule type="duplicateValues" dxfId="200" priority="241"/>
    <cfRule type="duplicateValues" dxfId="199" priority="244"/>
    <cfRule type="duplicateValues" dxfId="198" priority="243"/>
  </conditionalFormatting>
  <conditionalFormatting sqref="A283:A286">
    <cfRule type="duplicateValues" dxfId="197" priority="253"/>
    <cfRule type="duplicateValues" dxfId="196" priority="254"/>
    <cfRule type="duplicateValues" dxfId="195" priority="252"/>
  </conditionalFormatting>
  <conditionalFormatting sqref="A290">
    <cfRule type="duplicateValues" dxfId="194" priority="256"/>
    <cfRule type="duplicateValues" dxfId="193" priority="257"/>
    <cfRule type="duplicateValues" dxfId="192" priority="255"/>
  </conditionalFormatting>
  <conditionalFormatting sqref="A290:A295 A283:A286">
    <cfRule type="duplicateValues" dxfId="191" priority="258"/>
  </conditionalFormatting>
  <conditionalFormatting sqref="A297">
    <cfRule type="duplicateValues" dxfId="190" priority="222"/>
    <cfRule type="duplicateValues" dxfId="189" priority="221"/>
    <cfRule type="duplicateValues" dxfId="188" priority="249"/>
    <cfRule type="duplicateValues" dxfId="187" priority="250"/>
    <cfRule type="duplicateValues" dxfId="186" priority="251"/>
    <cfRule type="duplicateValues" dxfId="185" priority="248"/>
  </conditionalFormatting>
  <conditionalFormatting sqref="A298">
    <cfRule type="duplicateValues" dxfId="184" priority="218"/>
    <cfRule type="duplicateValues" dxfId="183" priority="219"/>
    <cfRule type="duplicateValues" dxfId="182" priority="215"/>
    <cfRule type="duplicateValues" dxfId="181" priority="217"/>
    <cfRule type="duplicateValues" dxfId="180" priority="220"/>
    <cfRule type="duplicateValues" dxfId="179" priority="216"/>
  </conditionalFormatting>
  <conditionalFormatting sqref="A302:A307">
    <cfRule type="duplicateValues" dxfId="178" priority="40468"/>
    <cfRule type="duplicateValues" dxfId="177" priority="40472"/>
    <cfRule type="duplicateValues" dxfId="176" priority="40470"/>
    <cfRule type="duplicateValues" dxfId="175" priority="40473"/>
    <cfRule type="duplicateValues" dxfId="174" priority="40469"/>
    <cfRule type="duplicateValues" dxfId="173" priority="40471"/>
  </conditionalFormatting>
  <conditionalFormatting sqref="A308">
    <cfRule type="duplicateValues" dxfId="172" priority="213"/>
    <cfRule type="duplicateValues" dxfId="171" priority="214"/>
    <cfRule type="duplicateValues" dxfId="170" priority="212"/>
    <cfRule type="duplicateValues" dxfId="169" priority="247"/>
  </conditionalFormatting>
  <conditionalFormatting sqref="A311">
    <cfRule type="duplicateValues" dxfId="168" priority="68"/>
    <cfRule type="duplicateValues" dxfId="167" priority="67"/>
  </conditionalFormatting>
  <conditionalFormatting sqref="A312">
    <cfRule type="duplicateValues" dxfId="166" priority="60"/>
  </conditionalFormatting>
  <conditionalFormatting sqref="A313">
    <cfRule type="duplicateValues" dxfId="165" priority="62"/>
    <cfRule type="duplicateValues" dxfId="164" priority="61"/>
  </conditionalFormatting>
  <conditionalFormatting sqref="A314:A318 A310">
    <cfRule type="duplicateValues" dxfId="163" priority="70"/>
  </conditionalFormatting>
  <conditionalFormatting sqref="A315:A317">
    <cfRule type="duplicateValues" dxfId="162" priority="69"/>
  </conditionalFormatting>
  <conditionalFormatting sqref="A319">
    <cfRule type="duplicateValues" dxfId="161" priority="73"/>
    <cfRule type="duplicateValues" dxfId="160" priority="74"/>
  </conditionalFormatting>
  <conditionalFormatting sqref="A320:A321">
    <cfRule type="duplicateValues" dxfId="159" priority="75"/>
  </conditionalFormatting>
  <conditionalFormatting sqref="A322 A310:A318">
    <cfRule type="duplicateValues" dxfId="158" priority="40474"/>
  </conditionalFormatting>
  <conditionalFormatting sqref="A323">
    <cfRule type="duplicateValues" dxfId="157" priority="59"/>
    <cfRule type="duplicateValues" dxfId="156" priority="58"/>
  </conditionalFormatting>
  <conditionalFormatting sqref="A324">
    <cfRule type="duplicateValues" dxfId="155" priority="57"/>
    <cfRule type="duplicateValues" dxfId="154" priority="56"/>
  </conditionalFormatting>
  <conditionalFormatting sqref="A325">
    <cfRule type="duplicateValues" dxfId="153" priority="66"/>
    <cfRule type="duplicateValues" dxfId="152" priority="65"/>
  </conditionalFormatting>
  <conditionalFormatting sqref="A333:A334">
    <cfRule type="duplicateValues" dxfId="151" priority="40215"/>
    <cfRule type="duplicateValues" dxfId="150" priority="40214"/>
  </conditionalFormatting>
  <conditionalFormatting sqref="A367">
    <cfRule type="duplicateValues" dxfId="149" priority="279"/>
  </conditionalFormatting>
  <conditionalFormatting sqref="A368:A369">
    <cfRule type="duplicateValues" dxfId="148" priority="280"/>
  </conditionalFormatting>
  <conditionalFormatting sqref="A404">
    <cfRule type="duplicateValues" dxfId="147" priority="40293"/>
  </conditionalFormatting>
  <conditionalFormatting sqref="A406">
    <cfRule type="duplicateValues" dxfId="146" priority="40455"/>
  </conditionalFormatting>
  <conditionalFormatting sqref="A412:A413">
    <cfRule type="duplicateValues" dxfId="145" priority="278"/>
  </conditionalFormatting>
  <conditionalFormatting sqref="A414">
    <cfRule type="duplicateValues" dxfId="144" priority="276"/>
  </conditionalFormatting>
  <conditionalFormatting sqref="A438">
    <cfRule type="duplicateValues" dxfId="143" priority="1861"/>
    <cfRule type="duplicateValues" dxfId="142" priority="1860"/>
  </conditionalFormatting>
  <conditionalFormatting sqref="A439">
    <cfRule type="duplicateValues" dxfId="141" priority="36944"/>
  </conditionalFormatting>
  <conditionalFormatting sqref="A448">
    <cfRule type="duplicateValues" dxfId="140" priority="51"/>
  </conditionalFormatting>
  <conditionalFormatting sqref="A449">
    <cfRule type="duplicateValues" dxfId="139" priority="13"/>
  </conditionalFormatting>
  <conditionalFormatting sqref="A450:A451">
    <cfRule type="duplicateValues" dxfId="138" priority="50"/>
    <cfRule type="duplicateValues" dxfId="137" priority="49"/>
  </conditionalFormatting>
  <conditionalFormatting sqref="A452">
    <cfRule type="duplicateValues" dxfId="136" priority="47"/>
    <cfRule type="duplicateValues" dxfId="135" priority="48"/>
  </conditionalFormatting>
  <conditionalFormatting sqref="A453">
    <cfRule type="duplicateValues" dxfId="134" priority="40414"/>
    <cfRule type="duplicateValues" dxfId="133" priority="40415"/>
  </conditionalFormatting>
  <conditionalFormatting sqref="A454">
    <cfRule type="duplicateValues" dxfId="132" priority="52"/>
  </conditionalFormatting>
  <conditionalFormatting sqref="A455:A458">
    <cfRule type="duplicateValues" dxfId="131" priority="40608"/>
  </conditionalFormatting>
  <conditionalFormatting sqref="A463">
    <cfRule type="duplicateValues" dxfId="130" priority="40272"/>
  </conditionalFormatting>
  <conditionalFormatting sqref="A464:A465">
    <cfRule type="duplicateValues" dxfId="129" priority="143"/>
  </conditionalFormatting>
  <conditionalFormatting sqref="A471:A472 A476">
    <cfRule type="duplicateValues" dxfId="128" priority="209"/>
  </conditionalFormatting>
  <conditionalFormatting sqref="A471:A472">
    <cfRule type="duplicateValues" dxfId="127" priority="206"/>
  </conditionalFormatting>
  <conditionalFormatting sqref="A473:A475">
    <cfRule type="duplicateValues" dxfId="126" priority="208"/>
    <cfRule type="duplicateValues" dxfId="125" priority="207"/>
  </conditionalFormatting>
  <conditionalFormatting sqref="A476">
    <cfRule type="duplicateValues" dxfId="124" priority="210"/>
  </conditionalFormatting>
  <conditionalFormatting sqref="A480">
    <cfRule type="duplicateValues" dxfId="123" priority="38114"/>
  </conditionalFormatting>
  <conditionalFormatting sqref="A483">
    <cfRule type="duplicateValues" dxfId="122" priority="364"/>
  </conditionalFormatting>
  <conditionalFormatting sqref="A486:A492">
    <cfRule type="duplicateValues" dxfId="121" priority="39642"/>
  </conditionalFormatting>
  <conditionalFormatting sqref="A496:A500">
    <cfRule type="duplicateValues" dxfId="120" priority="40292"/>
  </conditionalFormatting>
  <conditionalFormatting sqref="A502:A503">
    <cfRule type="duplicateValues" dxfId="119" priority="40475"/>
    <cfRule type="duplicateValues" dxfId="118" priority="40476"/>
    <cfRule type="duplicateValues" dxfId="117" priority="40477"/>
    <cfRule type="duplicateValues" dxfId="116" priority="40478"/>
  </conditionalFormatting>
  <conditionalFormatting sqref="A516">
    <cfRule type="duplicateValues" dxfId="115" priority="984"/>
    <cfRule type="duplicateValues" dxfId="114" priority="983"/>
    <cfRule type="duplicateValues" dxfId="113" priority="982"/>
    <cfRule type="duplicateValues" dxfId="112" priority="981"/>
    <cfRule type="duplicateValues" dxfId="111" priority="980"/>
  </conditionalFormatting>
  <conditionalFormatting sqref="A522:A525">
    <cfRule type="duplicateValues" dxfId="110" priority="40303"/>
  </conditionalFormatting>
  <conditionalFormatting sqref="A539">
    <cfRule type="duplicateValues" dxfId="109" priority="446"/>
  </conditionalFormatting>
  <conditionalFormatting sqref="A541">
    <cfRule type="duplicateValues" dxfId="108" priority="37194"/>
  </conditionalFormatting>
  <conditionalFormatting sqref="A542">
    <cfRule type="duplicateValues" dxfId="107" priority="40604" stopIfTrue="1"/>
    <cfRule type="expression" dxfId="106" priority="40605" stopIfTrue="1">
      <formula>AND(COUNTIF($A$1:$A$3, A542)+COUNTIF($A$4:$A$65412, A542)&gt;1,NOT(ISBLANK(A542)))</formula>
    </cfRule>
  </conditionalFormatting>
  <conditionalFormatting sqref="A542:A543">
    <cfRule type="expression" dxfId="105" priority="40050" stopIfTrue="1">
      <formula>AND(COUNTIF(#REF!, A542)+COUNTIF(#REF!, A542)&gt;1,NOT(ISBLANK(A542)))</formula>
    </cfRule>
  </conditionalFormatting>
  <conditionalFormatting sqref="A543">
    <cfRule type="expression" dxfId="104" priority="40606" stopIfTrue="1">
      <formula>AND(COUNTIF($A$1:$A$3, A543)+COUNTIF($A$4:$A$65516, A543)&gt;1,NOT(ISBLANK(A543)))</formula>
    </cfRule>
    <cfRule type="expression" dxfId="103" priority="40607" stopIfTrue="1">
      <formula>AND(COUNTIF($A$1:$A$3, A543)+COUNTIF($A$5:$A$65516, A543)&gt;1,NOT(ISBLANK(A543)))</formula>
    </cfRule>
  </conditionalFormatting>
  <conditionalFormatting sqref="A556:A557">
    <cfRule type="duplicateValues" dxfId="102" priority="38002"/>
  </conditionalFormatting>
  <conditionalFormatting sqref="A563:A565">
    <cfRule type="duplicateValues" dxfId="101" priority="10"/>
    <cfRule type="duplicateValues" dxfId="100" priority="11"/>
    <cfRule type="duplicateValues" dxfId="99" priority="12"/>
  </conditionalFormatting>
  <conditionalFormatting sqref="A566">
    <cfRule type="duplicateValues" dxfId="98" priority="9"/>
    <cfRule type="duplicateValues" dxfId="97" priority="7"/>
    <cfRule type="duplicateValues" dxfId="96" priority="8"/>
  </conditionalFormatting>
  <conditionalFormatting sqref="A567">
    <cfRule type="duplicateValues" dxfId="95" priority="29521"/>
    <cfRule type="duplicateValues" dxfId="94" priority="29520"/>
  </conditionalFormatting>
  <conditionalFormatting sqref="A568">
    <cfRule type="duplicateValues" dxfId="93" priority="40228"/>
  </conditionalFormatting>
  <conditionalFormatting sqref="A570">
    <cfRule type="duplicateValues" dxfId="92" priority="365"/>
  </conditionalFormatting>
  <conditionalFormatting sqref="A572:A573">
    <cfRule type="duplicateValues" dxfId="91" priority="716"/>
  </conditionalFormatting>
  <conditionalFormatting sqref="A574">
    <cfRule type="duplicateValues" dxfId="90" priority="39365"/>
  </conditionalFormatting>
  <conditionalFormatting sqref="A576">
    <cfRule type="expression" dxfId="89" priority="12446" stopIfTrue="1">
      <formula>AND(COUNTIF($A$4:$A$8, A576)+COUNTIF(#REF!, A576)&gt;1,NOT(ISBLANK(A576)))</formula>
    </cfRule>
    <cfRule type="duplicateValues" dxfId="88" priority="12445" stopIfTrue="1"/>
  </conditionalFormatting>
  <conditionalFormatting sqref="A589">
    <cfRule type="duplicateValues" dxfId="87" priority="362"/>
  </conditionalFormatting>
  <conditionalFormatting sqref="A594">
    <cfRule type="duplicateValues" dxfId="86" priority="128"/>
    <cfRule type="duplicateValues" dxfId="85" priority="127"/>
  </conditionalFormatting>
  <conditionalFormatting sqref="A601">
    <cfRule type="duplicateValues" dxfId="84" priority="616"/>
  </conditionalFormatting>
  <conditionalFormatting sqref="A602:A608">
    <cfRule type="duplicateValues" dxfId="83" priority="2"/>
  </conditionalFormatting>
  <conditionalFormatting sqref="A626">
    <cfRule type="duplicateValues" dxfId="82" priority="1613"/>
    <cfRule type="duplicateValues" dxfId="81" priority="1612"/>
  </conditionalFormatting>
  <conditionalFormatting sqref="A627:A628 A630">
    <cfRule type="duplicateValues" dxfId="80" priority="39964"/>
    <cfRule type="duplicateValues" dxfId="79" priority="39963"/>
  </conditionalFormatting>
  <conditionalFormatting sqref="A632:A633">
    <cfRule type="duplicateValues" dxfId="78" priority="17918"/>
  </conditionalFormatting>
  <conditionalFormatting sqref="A636">
    <cfRule type="duplicateValues" dxfId="77" priority="37124"/>
  </conditionalFormatting>
  <conditionalFormatting sqref="A638">
    <cfRule type="duplicateValues" dxfId="76" priority="1846" stopIfTrue="1"/>
    <cfRule type="expression" dxfId="75" priority="1847" stopIfTrue="1">
      <formula>AND(COUNTIF($A$4:$A$8, A638)+COUNTIF(#REF!, A638)&gt;1,NOT(ISBLANK(A638)))</formula>
    </cfRule>
  </conditionalFormatting>
  <conditionalFormatting sqref="A639">
    <cfRule type="duplicateValues" dxfId="74" priority="39900"/>
  </conditionalFormatting>
  <conditionalFormatting sqref="A640">
    <cfRule type="expression" dxfId="73" priority="40598" stopIfTrue="1">
      <formula>AND(COUNTIF($A$4:$A$4, A640)+COUNTIF(#REF!, A640)&gt;1,NOT(ISBLANK(A640)))</formula>
    </cfRule>
    <cfRule type="expression" dxfId="72" priority="40599" stopIfTrue="1">
      <formula>AND(COUNTIF($A$1:$A$3, A640)+COUNTIF($A$5:$A$65243, A640)&gt;1,NOT(ISBLANK(A640)))</formula>
    </cfRule>
  </conditionalFormatting>
  <conditionalFormatting sqref="A642:A643">
    <cfRule type="duplicateValues" dxfId="71" priority="40447"/>
    <cfRule type="duplicateValues" dxfId="70" priority="40448"/>
  </conditionalFormatting>
  <conditionalFormatting sqref="A645:A646">
    <cfRule type="duplicateValues" dxfId="69" priority="38314"/>
  </conditionalFormatting>
  <conditionalFormatting sqref="A656">
    <cfRule type="duplicateValues" dxfId="68" priority="15727"/>
    <cfRule type="duplicateValues" dxfId="67" priority="15728"/>
  </conditionalFormatting>
  <conditionalFormatting sqref="A658:A659">
    <cfRule type="duplicateValues" dxfId="66" priority="40318"/>
    <cfRule type="duplicateValues" dxfId="65" priority="40317"/>
  </conditionalFormatting>
  <conditionalFormatting sqref="A661">
    <cfRule type="duplicateValues" dxfId="64" priority="1696"/>
  </conditionalFormatting>
  <conditionalFormatting sqref="A678">
    <cfRule type="duplicateValues" dxfId="63" priority="534"/>
  </conditionalFormatting>
  <conditionalFormatting sqref="A679">
    <cfRule type="duplicateValues" dxfId="62" priority="6"/>
  </conditionalFormatting>
  <conditionalFormatting sqref="A681">
    <cfRule type="duplicateValues" dxfId="61" priority="555"/>
  </conditionalFormatting>
  <conditionalFormatting sqref="A688:A690">
    <cfRule type="duplicateValues" dxfId="60" priority="40395"/>
  </conditionalFormatting>
  <conditionalFormatting sqref="A708:A718">
    <cfRule type="duplicateValues" dxfId="59" priority="39391"/>
  </conditionalFormatting>
  <conditionalFormatting sqref="A719:A720">
    <cfRule type="duplicateValues" dxfId="58" priority="396"/>
  </conditionalFormatting>
  <conditionalFormatting sqref="A721">
    <cfRule type="duplicateValues" dxfId="57" priority="395"/>
  </conditionalFormatting>
  <conditionalFormatting sqref="A751:A753">
    <cfRule type="duplicateValues" dxfId="56" priority="40382"/>
    <cfRule type="duplicateValues" dxfId="55" priority="40381"/>
  </conditionalFormatting>
  <conditionalFormatting sqref="A762:A763">
    <cfRule type="duplicateValues" dxfId="54" priority="2727"/>
    <cfRule type="duplicateValues" dxfId="53" priority="2728"/>
  </conditionalFormatting>
  <conditionalFormatting sqref="A764:A766 A768:A771">
    <cfRule type="duplicateValues" dxfId="52" priority="34858"/>
  </conditionalFormatting>
  <conditionalFormatting sqref="A773:A776">
    <cfRule type="duplicateValues" dxfId="51" priority="551"/>
  </conditionalFormatting>
  <conditionalFormatting sqref="A781:A791">
    <cfRule type="duplicateValues" dxfId="50" priority="40383"/>
  </conditionalFormatting>
  <conditionalFormatting sqref="A781:A792">
    <cfRule type="duplicateValues" dxfId="49" priority="39923"/>
  </conditionalFormatting>
  <conditionalFormatting sqref="A781:A796">
    <cfRule type="duplicateValues" dxfId="48" priority="40387"/>
  </conditionalFormatting>
  <conditionalFormatting sqref="A793">
    <cfRule type="duplicateValues" dxfId="47" priority="451"/>
  </conditionalFormatting>
  <conditionalFormatting sqref="A794">
    <cfRule type="duplicateValues" dxfId="46" priority="450"/>
  </conditionalFormatting>
  <conditionalFormatting sqref="A795">
    <cfRule type="duplicateValues" dxfId="45" priority="449"/>
  </conditionalFormatting>
  <conditionalFormatting sqref="A796">
    <cfRule type="duplicateValues" dxfId="44" priority="448"/>
  </conditionalFormatting>
  <conditionalFormatting sqref="A798:A799">
    <cfRule type="duplicateValues" dxfId="43" priority="34265"/>
    <cfRule type="duplicateValues" dxfId="42" priority="34263"/>
    <cfRule type="duplicateValues" dxfId="41" priority="34264"/>
  </conditionalFormatting>
  <conditionalFormatting sqref="A803:A804">
    <cfRule type="duplicateValues" dxfId="40" priority="32144"/>
    <cfRule type="duplicateValues" dxfId="39" priority="32143"/>
  </conditionalFormatting>
  <conditionalFormatting sqref="A805">
    <cfRule type="duplicateValues" dxfId="38" priority="15"/>
    <cfRule type="duplicateValues" dxfId="37" priority="17"/>
    <cfRule type="duplicateValues" dxfId="36" priority="16"/>
  </conditionalFormatting>
  <conditionalFormatting sqref="A813:A816">
    <cfRule type="duplicateValues" dxfId="35" priority="40405"/>
    <cfRule type="duplicateValues" dxfId="34" priority="40404"/>
  </conditionalFormatting>
  <conditionalFormatting sqref="A853:A856">
    <cfRule type="duplicateValues" dxfId="33" priority="35291"/>
  </conditionalFormatting>
  <conditionalFormatting sqref="A857">
    <cfRule type="duplicateValues" dxfId="32" priority="696"/>
  </conditionalFormatting>
  <conditionalFormatting sqref="A858">
    <cfRule type="duplicateValues" dxfId="31" priority="36204"/>
  </conditionalFormatting>
  <conditionalFormatting sqref="A862:A863">
    <cfRule type="duplicateValues" dxfId="30" priority="39575"/>
    <cfRule type="duplicateValues" dxfId="29" priority="39576"/>
  </conditionalFormatting>
  <conditionalFormatting sqref="A867:A869">
    <cfRule type="duplicateValues" dxfId="28" priority="640"/>
  </conditionalFormatting>
  <conditionalFormatting sqref="A877">
    <cfRule type="duplicateValues" dxfId="27" priority="30264"/>
  </conditionalFormatting>
  <conditionalFormatting sqref="A884:A885">
    <cfRule type="duplicateValues" dxfId="26" priority="15275"/>
    <cfRule type="duplicateValues" dxfId="25" priority="15276"/>
  </conditionalFormatting>
  <conditionalFormatting sqref="A888">
    <cfRule type="duplicateValues" dxfId="24" priority="1958"/>
    <cfRule type="duplicateValues" dxfId="23" priority="1959"/>
  </conditionalFormatting>
  <conditionalFormatting sqref="A889">
    <cfRule type="duplicateValues" dxfId="22" priority="1527"/>
  </conditionalFormatting>
  <conditionalFormatting sqref="A890">
    <cfRule type="duplicateValues" dxfId="21" priority="28387"/>
  </conditionalFormatting>
  <conditionalFormatting sqref="A891">
    <cfRule type="duplicateValues" dxfId="20" priority="5"/>
  </conditionalFormatting>
  <conditionalFormatting sqref="A892">
    <cfRule type="duplicateValues" dxfId="19" priority="4"/>
  </conditionalFormatting>
  <conditionalFormatting sqref="A893">
    <cfRule type="duplicateValues" dxfId="18" priority="3"/>
  </conditionalFormatting>
  <conditionalFormatting sqref="A899:A906">
    <cfRule type="duplicateValues" dxfId="17" priority="36368"/>
    <cfRule type="duplicateValues" dxfId="16" priority="36369"/>
  </conditionalFormatting>
  <conditionalFormatting sqref="A928">
    <cfRule type="duplicateValues" dxfId="15" priority="391"/>
  </conditionalFormatting>
  <conditionalFormatting sqref="A930:A931">
    <cfRule type="duplicateValues" dxfId="14" priority="392"/>
  </conditionalFormatting>
  <conditionalFormatting sqref="A932">
    <cfRule type="duplicateValues" dxfId="13" priority="385"/>
  </conditionalFormatting>
  <conditionalFormatting sqref="A934">
    <cfRule type="duplicateValues" dxfId="12" priority="388"/>
    <cfRule type="duplicateValues" dxfId="11" priority="387"/>
  </conditionalFormatting>
  <conditionalFormatting sqref="A951">
    <cfRule type="duplicateValues" dxfId="10" priority="390"/>
    <cfRule type="duplicateValues" dxfId="9" priority="389"/>
  </conditionalFormatting>
  <conditionalFormatting sqref="A953">
    <cfRule type="duplicateValues" dxfId="8" priority="393"/>
  </conditionalFormatting>
  <conditionalFormatting sqref="A955">
    <cfRule type="duplicateValues" dxfId="7" priority="363"/>
  </conditionalFormatting>
  <conditionalFormatting sqref="B56">
    <cfRule type="duplicateValues" dxfId="6" priority="40547"/>
  </conditionalFormatting>
  <conditionalFormatting sqref="B57">
    <cfRule type="duplicateValues" dxfId="5" priority="92"/>
  </conditionalFormatting>
  <conditionalFormatting sqref="B58">
    <cfRule type="duplicateValues" dxfId="4" priority="91"/>
  </conditionalFormatting>
  <conditionalFormatting sqref="B59">
    <cfRule type="duplicateValues" dxfId="3" priority="28"/>
  </conditionalFormatting>
  <conditionalFormatting sqref="B60">
    <cfRule type="duplicateValues" dxfId="2" priority="24"/>
  </conditionalFormatting>
  <conditionalFormatting sqref="B61">
    <cfRule type="duplicateValues" dxfId="1" priority="22"/>
  </conditionalFormatting>
  <conditionalFormatting sqref="B129:B130">
    <cfRule type="duplicateValues" dxfId="0" priority="40427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"/>
  <sheetViews>
    <sheetView workbookViewId="0"/>
  </sheetViews>
  <sheetFormatPr baseColWidth="10" defaultColWidth="8.83203125" defaultRowHeight="15"/>
  <cols>
    <col min="1" max="1" width="13.1640625" customWidth="1"/>
    <col min="2" max="2" width="85.33203125" customWidth="1"/>
  </cols>
  <sheetData>
    <row r="4" ht="2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2026-10-15T15:46:23Z</dcterms:created>
  <dcterms:modified xsi:type="dcterms:W3CDTF">2026-10-15T15:46:23Z</dcterms:modified>
  <cp:category/>
</cp:coreProperties>
</file>