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61A32783-60C0-3543-8708-CB53B4E71A4E}" xr6:coauthVersionLast="47" xr6:coauthVersionMax="47" xr10:uidLastSave="{00000000-0000-0000-0000-000000000000}"/>
  <bookViews>
    <workbookView xWindow="0" yWindow="600" windowWidth="44800" windowHeight="2272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4" i="1"/>
  <c r="F3" i="1"/>
  <c r="F2" i="1"/>
</calcChain>
</file>

<file path=xl/sharedStrings.xml><?xml version="1.0" encoding="utf-8"?>
<sst xmlns="http://schemas.openxmlformats.org/spreadsheetml/2006/main" count="96" uniqueCount="39">
  <si>
    <t>ean</t>
  </si>
  <si>
    <t>MARQUE</t>
  </si>
  <si>
    <t>DESCRIPTION</t>
  </si>
  <si>
    <t>statut stock</t>
  </si>
  <si>
    <t xml:space="preserve">stock au </t>
  </si>
  <si>
    <t>AVENE</t>
  </si>
  <si>
    <t>CLEANANCE SERUM EXFOLNT A.H.A 30ml</t>
  </si>
  <si>
    <t>TRADE dermo</t>
  </si>
  <si>
    <t>Av Hydrance Light Creme 40ml</t>
  </si>
  <si>
    <t>NOUVEAU Hyaluron Activ B3 JOUR 
Crème régénér</t>
  </si>
  <si>
    <t>LIERAC</t>
  </si>
  <si>
    <t>PHYTOLASTIL Hle mass Fl/100ml</t>
  </si>
  <si>
    <t>Lierac Sunissime Le Fluide Solaire Teinté SPF30 40ml</t>
  </si>
  <si>
    <t>TRADE SOLAIRE</t>
  </si>
  <si>
    <t>SUNISSIME SPF30 Hle soy global Fl pompe/150ml</t>
  </si>
  <si>
    <t>LIERAC SUNISSIME Bme sorbet après sol vis P/50ml</t>
  </si>
  <si>
    <t>BODY-NUTRI Bme SOS répar Pot/30ml</t>
  </si>
  <si>
    <t>SUNISSIME SPF30 Lait fond corp Fl ppe/150ml</t>
  </si>
  <si>
    <t>HYDRAGENIST Sérum réhydrat Fl pipette/30ml</t>
  </si>
  <si>
    <t>HYDRAGENIST Gel cr réhydrat éclat P/50ml</t>
  </si>
  <si>
    <t>SUNISSIME SPF50+ Stick protect vis 10g</t>
  </si>
  <si>
    <t>Lierac Fluide nutri-redensifiant 25ml</t>
  </si>
  <si>
    <t>Lierac Arkeskin Baume Corps Fondant Tonifiant 200ml</t>
  </si>
  <si>
    <t>Lierac Sunissime</t>
  </si>
  <si>
    <t>Lierac Sunissime La Gelée Fraîche Après-Soleil 200ml</t>
  </si>
  <si>
    <t>Lierac Premium La Creme Soyeuse Anti-Age Absolu 15ml</t>
  </si>
  <si>
    <t>SUPRA RADIANCE Yeux 15ml</t>
  </si>
  <si>
    <t>BODY SCULPT Gel buste fermeté T/75ml</t>
  </si>
  <si>
    <t>Sunissime L'Huile Soyeuse Solaire SPF50 150 ml</t>
  </si>
  <si>
    <t>SUN LAIT REPARAT 150ML</t>
  </si>
  <si>
    <t>trade SOLAIRE</t>
  </si>
  <si>
    <t>Lierac Body Slim Concentré Cryoactif Gel 150ml</t>
  </si>
  <si>
    <t>PHYTOLASTIL AMPOULES 20X5ML</t>
  </si>
  <si>
    <t>LIERAC ULTRA BODY LIFT 400ML</t>
  </si>
  <si>
    <t>LIERAC SUPRA RADIANCE 15ML</t>
  </si>
  <si>
    <t>SEBOLOGIE CONC STOP BOUTONS 15ml</t>
  </si>
  <si>
    <t>SUPRA RADIANCE SERUM 30ML</t>
  </si>
  <si>
    <t>SUNISSIME Lait SPF30 150 ML</t>
  </si>
  <si>
    <t>Price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</si>
</sst>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-* #,##0.00\ &quot;€&quot;_-;\-* #,##0.00\ &quot;€&quot;_-;_-* &quot;-&quot;??\ &quot;€&quot;_-;_-@"/>
    <numFmt numFmtId="166" formatCode="&quot;$&quot;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ADADA"/>
      </patternFill>
    </fill>
    <fill>
      <patternFill patternType="solid">
        <fgColor rgb="FFE2EFD9"/>
      </patternFill>
    </fill>
    <fill>
      <patternFill patternType="solid">
        <fgColor rgb="FFD9E2F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165" fontId="2" fillId="3" borderId="1" xfId="0" applyNumberFormat="1" applyFont="1" applyFill="1" applyBorder="1" applyAlignment="1">
      <alignment horizontal="center" wrapText="1"/>
    </xf>
    <xf numFmtId="165" fontId="3" fillId="4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left"/>
    </xf>
    <xf numFmtId="4" fontId="1" fillId="0" borderId="5" xfId="0" applyNumberFormat="1" applyFont="1" applyBorder="1"/>
    <xf numFmtId="4" fontId="1" fillId="0" borderId="6" xfId="0" applyNumberFormat="1" applyFont="1" applyBorder="1"/>
    <xf numFmtId="1" fontId="1" fillId="3" borderId="1" xfId="0" applyNumberFormat="1" applyFont="1" applyFill="1" applyBorder="1"/>
    <xf numFmtId="165" fontId="1" fillId="3" borderId="1" xfId="0" applyNumberFormat="1" applyFont="1" applyFill="1" applyBorder="1"/>
    <xf numFmtId="164" fontId="0" fillId="0" borderId="0" xfId="1" applyFont="1"/>
    <xf numFmtId="166" fontId="3" fillId="4" borderId="2" xfId="0" applyNumberFormat="1" applyFont="1" applyFill="1" applyBorder="1"/>
    <xf numFmtId="166" fontId="3" fillId="4" borderId="0" xfId="0" applyNumberFormat="1" applyFont="1" applyFill="1"/>
    <xf numFmtId="166" fontId="3" fillId="4" borderId="7" xfId="0" applyNumberFormat="1" applyFont="1" applyFill="1" applyBorder="1"/>
    <xf numFmtId="166" fontId="3" fillId="4" borderId="8" xfId="0" applyNumberFormat="1" applyFont="1" applyFill="1" applyBorder="1"/>
    <xf numFmtId="166" fontId="3" fillId="4" borderId="9" xfId="0" applyNumberFormat="1" applyFont="1" applyFill="1" applyBorder="1"/>
    <xf numFmtId="166" fontId="3" fillId="4" borderId="1" xfId="0" applyNumberFormat="1" applyFont="1" applyFill="1" applyBorder="1"/>
  </cellXfs>
  <cellStyles count="2">
    <cellStyle name="Monétaire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/>
  </sheetViews>
  <sheetFormatPr baseColWidth="10" defaultColWidth="9.1640625" defaultRowHeight="15" x14ac:dyDescent="0.2"/>
  <cols>
    <col min="1" max="1" width="14" customWidth="1"/>
    <col min="3" max="3" width="62.1640625" customWidth="1"/>
    <col min="4" max="4" width="22.6640625" customWidth="1"/>
    <col min="6" max="6" width="14" customWidth="1"/>
  </cols>
  <sheetData>
    <row r="1" spans="1:7" ht="16" x14ac:dyDescent="0.2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38</v>
      </c>
    </row>
    <row r="2" spans="1:7" x14ac:dyDescent="0.2">
      <c r="A2" s="6">
        <v>3282770390469</v>
      </c>
      <c r="B2" s="7" t="s">
        <v>5</v>
      </c>
      <c r="C2" s="8" t="s">
        <v>6</v>
      </c>
      <c r="D2" s="10" t="s">
        <v>7</v>
      </c>
      <c r="E2" s="9">
        <v>25849</v>
      </c>
      <c r="F2" s="12">
        <f>ROUND(10*1.1186*1.65,2)</f>
        <v>18.46</v>
      </c>
      <c r="G2" s="11"/>
    </row>
    <row r="3" spans="1:7" x14ac:dyDescent="0.2">
      <c r="A3" s="6">
        <v>3282770399905</v>
      </c>
      <c r="B3" s="7" t="s">
        <v>5</v>
      </c>
      <c r="C3" s="8" t="s">
        <v>8</v>
      </c>
      <c r="D3" s="10" t="s">
        <v>7</v>
      </c>
      <c r="E3" s="9">
        <v>8546</v>
      </c>
      <c r="F3" s="12">
        <f>ROUND(8.5*1.1186*1.65,2)</f>
        <v>15.69</v>
      </c>
      <c r="G3" s="11"/>
    </row>
    <row r="4" spans="1:7" x14ac:dyDescent="0.2">
      <c r="A4" s="6">
        <v>3282770153170</v>
      </c>
      <c r="B4" s="7" t="s">
        <v>5</v>
      </c>
      <c r="C4" s="8" t="s">
        <v>9</v>
      </c>
      <c r="D4" s="10" t="s">
        <v>7</v>
      </c>
      <c r="E4" s="9">
        <v>3058</v>
      </c>
      <c r="F4" s="12">
        <f>ROUND(12.5*1.1186*1.65,2)</f>
        <v>23.07</v>
      </c>
      <c r="G4" s="11"/>
    </row>
    <row r="5" spans="1:7" ht="16" x14ac:dyDescent="0.2">
      <c r="A5" s="1" t="s">
        <v>0</v>
      </c>
      <c r="B5" s="2" t="s">
        <v>1</v>
      </c>
      <c r="C5" s="3" t="s">
        <v>2</v>
      </c>
      <c r="D5" s="4" t="s">
        <v>3</v>
      </c>
      <c r="E5" s="4" t="s">
        <v>4</v>
      </c>
      <c r="F5" s="5" t="s">
        <v>38</v>
      </c>
      <c r="G5" s="11"/>
    </row>
    <row r="6" spans="1:7" x14ac:dyDescent="0.2">
      <c r="A6" s="6">
        <v>3701436917623</v>
      </c>
      <c r="B6" s="7" t="s">
        <v>10</v>
      </c>
      <c r="C6" s="8" t="s">
        <v>11</v>
      </c>
      <c r="D6" s="10" t="s">
        <v>7</v>
      </c>
      <c r="E6" s="9">
        <v>17495</v>
      </c>
      <c r="F6" s="13">
        <f>ROUND(5*1.1186*1.65,2)</f>
        <v>9.23</v>
      </c>
      <c r="G6" s="11"/>
    </row>
    <row r="7" spans="1:7" x14ac:dyDescent="0.2">
      <c r="A7" s="6">
        <v>3701436928773</v>
      </c>
      <c r="B7" s="7" t="s">
        <v>10</v>
      </c>
      <c r="C7" s="8" t="s">
        <v>12</v>
      </c>
      <c r="D7" s="10" t="s">
        <v>13</v>
      </c>
      <c r="E7" s="9">
        <v>13500</v>
      </c>
      <c r="F7" s="12">
        <f>ROUND(7*1.1186*1.65,2)</f>
        <v>12.92</v>
      </c>
      <c r="G7" s="11"/>
    </row>
    <row r="8" spans="1:7" x14ac:dyDescent="0.2">
      <c r="A8" s="6">
        <v>3701436917531</v>
      </c>
      <c r="B8" s="7" t="s">
        <v>10</v>
      </c>
      <c r="C8" s="8" t="s">
        <v>14</v>
      </c>
      <c r="D8" s="10" t="s">
        <v>13</v>
      </c>
      <c r="E8" s="9">
        <v>11644</v>
      </c>
      <c r="F8" s="12">
        <f>ROUND(5.5*1.1186*1.65,2)</f>
        <v>10.15</v>
      </c>
      <c r="G8" s="11"/>
    </row>
    <row r="9" spans="1:7" x14ac:dyDescent="0.2">
      <c r="A9" s="6">
        <v>3701436917555</v>
      </c>
      <c r="B9" s="7" t="s">
        <v>10</v>
      </c>
      <c r="C9" s="8" t="s">
        <v>15</v>
      </c>
      <c r="D9" s="10" t="s">
        <v>7</v>
      </c>
      <c r="E9" s="9">
        <v>9693</v>
      </c>
      <c r="F9" s="12">
        <f>ROUND(7.9*1.1186*1.65,2)</f>
        <v>14.58</v>
      </c>
      <c r="G9" s="11"/>
    </row>
    <row r="10" spans="1:7" x14ac:dyDescent="0.2">
      <c r="A10" s="6">
        <v>3701436919900</v>
      </c>
      <c r="B10" s="7" t="s">
        <v>10</v>
      </c>
      <c r="C10" s="8" t="s">
        <v>16</v>
      </c>
      <c r="D10" s="10" t="s">
        <v>13</v>
      </c>
      <c r="E10" s="9">
        <v>7849</v>
      </c>
      <c r="F10" s="14">
        <f>ROUND(4.3*1.1186*1.65,2)</f>
        <v>7.94</v>
      </c>
      <c r="G10" s="11"/>
    </row>
    <row r="11" spans="1:7" x14ac:dyDescent="0.2">
      <c r="A11" s="6">
        <v>3701436917517</v>
      </c>
      <c r="B11" s="7" t="s">
        <v>10</v>
      </c>
      <c r="C11" s="8" t="s">
        <v>17</v>
      </c>
      <c r="D11" s="10" t="s">
        <v>13</v>
      </c>
      <c r="E11" s="9">
        <v>6494</v>
      </c>
      <c r="F11" s="12">
        <f>ROUND(5.5*1.1186*1.65,2)</f>
        <v>10.15</v>
      </c>
      <c r="G11" s="11"/>
    </row>
    <row r="12" spans="1:7" x14ac:dyDescent="0.2">
      <c r="A12" s="6">
        <v>3701436910952</v>
      </c>
      <c r="B12" s="7" t="s">
        <v>10</v>
      </c>
      <c r="C12" s="8" t="s">
        <v>18</v>
      </c>
      <c r="D12" s="10" t="s">
        <v>7</v>
      </c>
      <c r="E12" s="9">
        <v>5489</v>
      </c>
      <c r="F12" s="12">
        <f>ROUND(10*1.1186*1.65,2)</f>
        <v>18.46</v>
      </c>
      <c r="G12" s="11"/>
    </row>
    <row r="13" spans="1:7" x14ac:dyDescent="0.2">
      <c r="A13" s="6">
        <v>3701436910945</v>
      </c>
      <c r="B13" s="7" t="s">
        <v>10</v>
      </c>
      <c r="C13" s="8" t="s">
        <v>19</v>
      </c>
      <c r="D13" s="10" t="s">
        <v>7</v>
      </c>
      <c r="E13" s="9">
        <v>3779</v>
      </c>
      <c r="F13" s="12">
        <f>ROUND(10*1.1186*1.65,2)</f>
        <v>18.46</v>
      </c>
      <c r="G13" s="11"/>
    </row>
    <row r="14" spans="1:7" x14ac:dyDescent="0.2">
      <c r="A14" s="6">
        <v>3701436917548</v>
      </c>
      <c r="B14" s="7" t="s">
        <v>10</v>
      </c>
      <c r="C14" s="8" t="s">
        <v>20</v>
      </c>
      <c r="D14" s="10" t="s">
        <v>13</v>
      </c>
      <c r="E14" s="9">
        <v>3749</v>
      </c>
      <c r="F14" s="12">
        <f>ROUND(4.5*1.1186*1.65,2)</f>
        <v>8.31</v>
      </c>
      <c r="G14" s="11"/>
    </row>
    <row r="15" spans="1:7" x14ac:dyDescent="0.2">
      <c r="A15" s="6">
        <v>3701436908829</v>
      </c>
      <c r="B15" s="7" t="s">
        <v>10</v>
      </c>
      <c r="C15" s="8" t="s">
        <v>21</v>
      </c>
      <c r="D15" s="10" t="s">
        <v>7</v>
      </c>
      <c r="E15" s="9">
        <v>3327</v>
      </c>
      <c r="F15" s="12">
        <f>ROUND(3.5*1.1186*1.65,2)</f>
        <v>6.46</v>
      </c>
      <c r="G15" s="11"/>
    </row>
    <row r="16" spans="1:7" x14ac:dyDescent="0.2">
      <c r="A16" s="6">
        <v>3508240010898</v>
      </c>
      <c r="B16" s="7" t="s">
        <v>10</v>
      </c>
      <c r="C16" s="8" t="s">
        <v>22</v>
      </c>
      <c r="D16" s="10" t="s">
        <v>7</v>
      </c>
      <c r="E16" s="9">
        <v>2777</v>
      </c>
      <c r="F16" s="12">
        <f>ROUND(7*1.1186*1.65,2)</f>
        <v>12.92</v>
      </c>
      <c r="G16" s="11"/>
    </row>
    <row r="17" spans="1:7" x14ac:dyDescent="0.2">
      <c r="A17" s="6">
        <v>3701436917494</v>
      </c>
      <c r="B17" s="7" t="s">
        <v>10</v>
      </c>
      <c r="C17" s="8" t="s">
        <v>23</v>
      </c>
      <c r="D17" s="10" t="s">
        <v>13</v>
      </c>
      <c r="E17" s="9">
        <v>2497</v>
      </c>
      <c r="F17" s="15">
        <f>ROUND(7*1.1186*1.65,2)</f>
        <v>12.92</v>
      </c>
      <c r="G17" s="11"/>
    </row>
    <row r="18" spans="1:7" x14ac:dyDescent="0.2">
      <c r="A18" s="6">
        <v>3701436928797</v>
      </c>
      <c r="B18" s="7" t="s">
        <v>10</v>
      </c>
      <c r="C18" s="8" t="s">
        <v>24</v>
      </c>
      <c r="D18" s="10" t="s">
        <v>13</v>
      </c>
      <c r="E18" s="9">
        <v>2496</v>
      </c>
      <c r="F18" s="15">
        <f>ROUND(4.5*1.1186*1.65,2)</f>
        <v>8.31</v>
      </c>
      <c r="G18" s="11"/>
    </row>
    <row r="19" spans="1:7" x14ac:dyDescent="0.2">
      <c r="A19" s="6">
        <v>3508240005108</v>
      </c>
      <c r="B19" s="7" t="s">
        <v>10</v>
      </c>
      <c r="C19" s="8" t="s">
        <v>25</v>
      </c>
      <c r="D19" s="10" t="s">
        <v>7</v>
      </c>
      <c r="E19" s="9">
        <v>2434</v>
      </c>
      <c r="F19" s="12">
        <f>ROUND(3.5*1.1186*1.65,2)</f>
        <v>6.46</v>
      </c>
      <c r="G19" s="11"/>
    </row>
    <row r="20" spans="1:7" x14ac:dyDescent="0.2">
      <c r="A20" s="6">
        <v>3508240003364</v>
      </c>
      <c r="B20" s="7" t="s">
        <v>10</v>
      </c>
      <c r="C20" s="8" t="s">
        <v>26</v>
      </c>
      <c r="D20" s="10" t="s">
        <v>7</v>
      </c>
      <c r="E20" s="9">
        <v>2304</v>
      </c>
      <c r="F20" s="15">
        <f>ROUND(4.14*1.1186*1.65,2)</f>
        <v>7.64</v>
      </c>
      <c r="G20" s="11"/>
    </row>
    <row r="21" spans="1:7" x14ac:dyDescent="0.2">
      <c r="A21" s="6">
        <v>3701436917463</v>
      </c>
      <c r="B21" s="7" t="s">
        <v>10</v>
      </c>
      <c r="C21" s="8" t="s">
        <v>27</v>
      </c>
      <c r="D21" s="10" t="s">
        <v>7</v>
      </c>
      <c r="E21" s="9">
        <v>2173</v>
      </c>
      <c r="F21" s="12">
        <f>ROUND(8*1.1186*1.65,2)</f>
        <v>14.77</v>
      </c>
      <c r="G21" s="11"/>
    </row>
    <row r="22" spans="1:7" x14ac:dyDescent="0.2">
      <c r="A22" s="6">
        <v>3701436928803</v>
      </c>
      <c r="B22" s="7" t="s">
        <v>10</v>
      </c>
      <c r="C22" s="8" t="s">
        <v>28</v>
      </c>
      <c r="D22" s="10" t="s">
        <v>13</v>
      </c>
      <c r="E22" s="9">
        <v>1898</v>
      </c>
      <c r="F22" s="12">
        <f>ROUND(6.5*1.1186*1.65,2)</f>
        <v>12</v>
      </c>
      <c r="G22" s="11"/>
    </row>
    <row r="23" spans="1:7" x14ac:dyDescent="0.2">
      <c r="A23" s="6">
        <v>3508240006594</v>
      </c>
      <c r="B23" s="7" t="s">
        <v>10</v>
      </c>
      <c r="C23" s="8" t="s">
        <v>29</v>
      </c>
      <c r="D23" s="10" t="s">
        <v>30</v>
      </c>
      <c r="E23" s="9">
        <v>1053</v>
      </c>
      <c r="F23" s="12">
        <f>ROUND(5.6*1.1186*1.65,2)</f>
        <v>10.34</v>
      </c>
      <c r="G23" s="11"/>
    </row>
    <row r="24" spans="1:7" x14ac:dyDescent="0.2">
      <c r="A24" s="6">
        <v>3508240014889</v>
      </c>
      <c r="B24" s="7" t="s">
        <v>10</v>
      </c>
      <c r="C24" s="8" t="s">
        <v>31</v>
      </c>
      <c r="D24" s="10" t="s">
        <v>7</v>
      </c>
      <c r="E24" s="9">
        <v>935</v>
      </c>
      <c r="F24" s="12">
        <f>ROUND(9.9*1.1186*1.65,2)</f>
        <v>18.27</v>
      </c>
      <c r="G24" s="11"/>
    </row>
    <row r="25" spans="1:7" x14ac:dyDescent="0.2">
      <c r="A25" s="6">
        <v>3508240004651</v>
      </c>
      <c r="B25" s="7" t="s">
        <v>10</v>
      </c>
      <c r="C25" s="8" t="s">
        <v>32</v>
      </c>
      <c r="D25" s="10" t="s">
        <v>7</v>
      </c>
      <c r="E25" s="9">
        <v>783</v>
      </c>
      <c r="F25" s="12">
        <f>ROUND(7*1.1186*1.65,2)</f>
        <v>12.92</v>
      </c>
      <c r="G25" s="11"/>
    </row>
    <row r="26" spans="1:7" x14ac:dyDescent="0.2">
      <c r="A26" s="6">
        <v>3508242410535</v>
      </c>
      <c r="B26" s="7" t="s">
        <v>10</v>
      </c>
      <c r="C26" s="8" t="s">
        <v>33</v>
      </c>
      <c r="D26" s="10" t="s">
        <v>7</v>
      </c>
      <c r="E26" s="9">
        <v>771</v>
      </c>
      <c r="F26" s="12">
        <f>ROUND(5*1.1186*1.65,2)</f>
        <v>9.23</v>
      </c>
      <c r="G26" s="11"/>
    </row>
    <row r="27" spans="1:7" x14ac:dyDescent="0.2">
      <c r="A27" s="6">
        <v>3508240003302</v>
      </c>
      <c r="B27" s="7" t="s">
        <v>10</v>
      </c>
      <c r="C27" s="8" t="s">
        <v>34</v>
      </c>
      <c r="D27" s="10" t="s">
        <v>7</v>
      </c>
      <c r="E27" s="9">
        <v>526</v>
      </c>
      <c r="F27" s="16">
        <f>ROUND(3.5*1.1186*1.65,2)</f>
        <v>6.46</v>
      </c>
      <c r="G27" s="11"/>
    </row>
    <row r="28" spans="1:7" x14ac:dyDescent="0.2">
      <c r="A28" s="6">
        <v>3508240004590</v>
      </c>
      <c r="B28" s="7" t="s">
        <v>10</v>
      </c>
      <c r="C28" s="8" t="s">
        <v>35</v>
      </c>
      <c r="D28" s="10" t="s">
        <v>7</v>
      </c>
      <c r="E28" s="9">
        <v>3</v>
      </c>
      <c r="F28" s="17">
        <f>ROUND(4*1.1186*1.65,2)</f>
        <v>7.38</v>
      </c>
      <c r="G28" s="11"/>
    </row>
    <row r="29" spans="1:7" x14ac:dyDescent="0.2">
      <c r="A29" s="6">
        <v>3508240006259</v>
      </c>
      <c r="B29" s="7" t="s">
        <v>10</v>
      </c>
      <c r="C29" s="8" t="s">
        <v>36</v>
      </c>
      <c r="D29" s="10" t="s">
        <v>7</v>
      </c>
      <c r="E29" s="9">
        <v>1</v>
      </c>
      <c r="F29" s="17">
        <f>ROUND(10.7*1.1186*1.65,2)</f>
        <v>19.75</v>
      </c>
      <c r="G29" s="11"/>
    </row>
    <row r="30" spans="1:7" x14ac:dyDescent="0.2">
      <c r="A30" s="6">
        <v>3508240006563</v>
      </c>
      <c r="B30" s="7" t="s">
        <v>10</v>
      </c>
      <c r="C30" s="8" t="s">
        <v>37</v>
      </c>
      <c r="D30" s="10" t="s">
        <v>30</v>
      </c>
      <c r="E30" s="9">
        <v>1</v>
      </c>
      <c r="F30" s="17">
        <f>ROUND(14*1.1186*1.65,2)</f>
        <v>25.84</v>
      </c>
      <c r="G30" s="11"/>
    </row>
    <row r="31" spans="1:7" x14ac:dyDescent="0.2">
      <c r="G3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2026-10-08T18:26:13Z</dcterms:created>
  <dcterms:modified xsi:type="dcterms:W3CDTF">2026-10-08T18:26:13Z</dcterms:modified>
  <cp:category/>
</cp:coreProperties>
</file>